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nelcida.bautista\Desktop\INGRESO FERNADA 2024\"/>
    </mc:Choice>
  </mc:AlternateContent>
  <xr:revisionPtr revIDLastSave="0" documentId="13_ncr:1_{8F22D59C-75A9-49BA-9EE9-A74433A79CDD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DISPONIBILIDAD EN CUENTA" sheetId="14" state="hidden" r:id="rId1"/>
    <sheet name="INGRESO SEPTIEMBRE 2024 " sheetId="104" r:id="rId2"/>
  </sheets>
  <definedNames>
    <definedName name="_xlnm._FilterDatabase" localSheetId="0" hidden="1">'DISPONIBILIDAD EN CUENTA'!$A$10:$K$72</definedName>
    <definedName name="_xlnm.Print_Area" localSheetId="0">'DISPONIBILIDAD EN CUENTA'!$A$1:$J$80</definedName>
    <definedName name="_xlnm.Print_Area" localSheetId="1">'INGRESO SEPTIEMBRE 2024 '!$B$1:$F$690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1" i="104" l="1"/>
  <c r="F28" i="104"/>
  <c r="F33" i="104" l="1"/>
  <c r="F42" i="104" s="1"/>
  <c r="F49" i="14" l="1"/>
  <c r="F23" i="14"/>
  <c r="H73" i="14"/>
  <c r="G73" i="14"/>
  <c r="I50" i="14"/>
  <c r="I51" i="14" s="1"/>
  <c r="I52" i="14" s="1"/>
  <c r="I53" i="14" s="1"/>
  <c r="I54" i="14" s="1"/>
  <c r="I55" i="14" s="1"/>
  <c r="I56" i="14" s="1"/>
  <c r="I57" i="14" s="1"/>
  <c r="I58" i="14" s="1"/>
  <c r="I59" i="14" s="1"/>
  <c r="I60" i="14" s="1"/>
  <c r="I61" i="14" s="1"/>
  <c r="I62" i="14" s="1"/>
  <c r="I63" i="14" s="1"/>
  <c r="I64" i="14" s="1"/>
  <c r="I65" i="14" s="1"/>
  <c r="I66" i="14" s="1"/>
  <c r="I67" i="14" s="1"/>
  <c r="I68" i="14" s="1"/>
  <c r="I69" i="14" s="1"/>
  <c r="I70" i="14" s="1"/>
  <c r="I71" i="14" s="1"/>
  <c r="I72" i="14" s="1"/>
  <c r="H49" i="14"/>
  <c r="G49" i="14"/>
  <c r="I24" i="14"/>
  <c r="I25" i="14" s="1"/>
  <c r="I26" i="14" s="1"/>
  <c r="I27" i="14" s="1"/>
  <c r="I28" i="14" s="1"/>
  <c r="I29" i="14" s="1"/>
  <c r="I30" i="14" s="1"/>
  <c r="I31" i="14" s="1"/>
  <c r="I32" i="14" s="1"/>
  <c r="I33" i="14" s="1"/>
  <c r="I34" i="14" s="1"/>
  <c r="I35" i="14" s="1"/>
  <c r="I36" i="14" s="1"/>
  <c r="I37" i="14" s="1"/>
  <c r="I38" i="14" s="1"/>
  <c r="I39" i="14" s="1"/>
  <c r="I40" i="14" s="1"/>
  <c r="I41" i="14" s="1"/>
  <c r="I42" i="14" s="1"/>
  <c r="I43" i="14" s="1"/>
  <c r="I44" i="14" s="1"/>
  <c r="I45" i="14" s="1"/>
  <c r="I46" i="14" s="1"/>
  <c r="I47" i="14" s="1"/>
  <c r="I48" i="14" s="1"/>
  <c r="H23" i="14"/>
  <c r="G23" i="14"/>
  <c r="I12" i="14"/>
  <c r="I13" i="14" s="1"/>
  <c r="I14" i="14" s="1"/>
  <c r="I15" i="14" s="1"/>
  <c r="I16" i="14" s="1"/>
  <c r="I17" i="14" s="1"/>
  <c r="I18" i="14" s="1"/>
  <c r="I19" i="14" s="1"/>
  <c r="I20" i="14" s="1"/>
  <c r="I21" i="14" s="1"/>
  <c r="I22" i="14" s="1"/>
  <c r="H76" i="14" l="1"/>
  <c r="F76" i="14"/>
  <c r="G76" i="14"/>
  <c r="I76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Ney-PC</author>
  </authors>
  <commentList>
    <comment ref="C5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Ney-PC:</t>
        </r>
        <r>
          <rPr>
            <sz val="9"/>
            <color indexed="81"/>
            <rFont val="Tahoma"/>
            <family val="2"/>
          </rPr>
          <t xml:space="preserve">
PROVINCIAL DE MAO PEDRO TORRES PAGO DEL CHEQUE NO. 057599. FECHA 2 DE FEBRERO 2018.
</t>
        </r>
      </text>
    </comment>
  </commentList>
</comments>
</file>

<file path=xl/sharedStrings.xml><?xml version="1.0" encoding="utf-8"?>
<sst xmlns="http://schemas.openxmlformats.org/spreadsheetml/2006/main" count="175" uniqueCount="86">
  <si>
    <t>LIBRO DIGITAL CORRESPONDIENTE AL 2018</t>
  </si>
  <si>
    <t>DEFENSA CIVIL</t>
  </si>
  <si>
    <t>VALORES EN RD$</t>
  </si>
  <si>
    <t>FECHA</t>
  </si>
  <si>
    <t>DETALLE</t>
  </si>
  <si>
    <t>REFERENCIA</t>
  </si>
  <si>
    <t>CODIFICACION</t>
  </si>
  <si>
    <t>DEBITO</t>
  </si>
  <si>
    <t>CREDITO</t>
  </si>
  <si>
    <t>BALANCE INICIAL</t>
  </si>
  <si>
    <t>VIATICOS</t>
  </si>
  <si>
    <t>2.2.3.1.01</t>
  </si>
  <si>
    <t>2.3.1.1.01</t>
  </si>
  <si>
    <t>SERVICIOS GENERALES M.A , SRL</t>
  </si>
  <si>
    <t>2.6.1.2.01</t>
  </si>
  <si>
    <t>2.3.2.2.01</t>
  </si>
  <si>
    <t>2.3.9.9.01</t>
  </si>
  <si>
    <t>CARGOS</t>
  </si>
  <si>
    <t xml:space="preserve">BALANCE INICIAL </t>
  </si>
  <si>
    <t>2.2.7.2.06</t>
  </si>
  <si>
    <t>COMIMPORT DOMINICANA</t>
  </si>
  <si>
    <t>JOSE ARISMENDY ABREUU</t>
  </si>
  <si>
    <t>TRANSFERENCIA  COLECTORA NO. 010-252772-5</t>
  </si>
  <si>
    <t>2.2.8.2.01</t>
  </si>
  <si>
    <t>JAY BIO FARM,EIRL</t>
  </si>
  <si>
    <t xml:space="preserve">TRANSFERENCIA  PRESIDENCIA </t>
  </si>
  <si>
    <t>2.3.4.1.01</t>
  </si>
  <si>
    <t>2.3.9.3.01</t>
  </si>
  <si>
    <t>2.3.3.2.01</t>
  </si>
  <si>
    <t>2.3.5.5.01</t>
  </si>
  <si>
    <t>SUNIX PETROLEUM</t>
  </si>
  <si>
    <t>2.3.7.1.02</t>
  </si>
  <si>
    <t>IMPORTACIONES JAP, SRL.</t>
  </si>
  <si>
    <t>2.3.7.2.06</t>
  </si>
  <si>
    <t>SERVIPARTES AURORA, SRL.</t>
  </si>
  <si>
    <t>2.3.5.3.01</t>
  </si>
  <si>
    <t>ESTACION DE SERVICIOS RAE</t>
  </si>
  <si>
    <t>JOSE ARISMENDY ABREU</t>
  </si>
  <si>
    <t>M &amp;N FIESTA &amp; DECORACIONES</t>
  </si>
  <si>
    <t>098380000</t>
  </si>
  <si>
    <t>098400000</t>
  </si>
  <si>
    <t>2.1.2.2.01</t>
  </si>
  <si>
    <t>COMPESACION POR HORA EXTRAORDINARIAS</t>
  </si>
  <si>
    <t>NACHO INDUSTRIAL, SRL.</t>
  </si>
  <si>
    <t>821979648</t>
  </si>
  <si>
    <t>400123549</t>
  </si>
  <si>
    <t>2.2.5.3..02</t>
  </si>
  <si>
    <t>2.2.4.2.01</t>
  </si>
  <si>
    <t>400900002</t>
  </si>
  <si>
    <t>AGUA PLANETA AZUL, C POR A.</t>
  </si>
  <si>
    <t>NACHOS INDUSTRIAL, SRL</t>
  </si>
  <si>
    <t>2.2.5.8.01</t>
  </si>
  <si>
    <t xml:space="preserve">VIATICOS </t>
  </si>
  <si>
    <t>SERVIPARTES AURORA ,SRL.</t>
  </si>
  <si>
    <t>2.3.7.1.05</t>
  </si>
  <si>
    <t>2.3.9.6.01</t>
  </si>
  <si>
    <t>2.3.9.8.01</t>
  </si>
  <si>
    <t>2.3.7.2</t>
  </si>
  <si>
    <t>MOREX DOMINCANA, SRL</t>
  </si>
  <si>
    <t xml:space="preserve">DIRECCION GRAL DE IMPUESTOS INTERNOS </t>
  </si>
  <si>
    <t>MICROFUNDICION FGLE, S.A.</t>
  </si>
  <si>
    <t>TOTAL ENERO 2018</t>
  </si>
  <si>
    <t>TOTAL FEBRERO 2018</t>
  </si>
  <si>
    <t>TOTAL HASTA LA FECHA MARZO 2018</t>
  </si>
  <si>
    <t>TOTAL  GENERAL</t>
  </si>
  <si>
    <t>DESCRIPCION</t>
  </si>
  <si>
    <t>MONTO RD$</t>
  </si>
  <si>
    <t>PREPARADO  POR:</t>
  </si>
  <si>
    <t>AUX. DE CONTABILIDAD</t>
  </si>
  <si>
    <t>APORTES  PRESIDENCIA  GASTOS DE NOMINAS</t>
  </si>
  <si>
    <t>TOTAL GENERAL</t>
  </si>
  <si>
    <t>SUB-TOTAL PRESIDENCIA</t>
  </si>
  <si>
    <t>LIBRO DE INGRESOS</t>
  </si>
  <si>
    <t>SUB-TOTAL</t>
  </si>
  <si>
    <t>APORTES  PRESIDENCIA  GASTOS DE OPERACIONES</t>
  </si>
  <si>
    <t>CUENTA NO.</t>
  </si>
  <si>
    <t>010-252772-5</t>
  </si>
  <si>
    <t>010-2384894</t>
  </si>
  <si>
    <t>APORTES  PRESIDENCIA SERVICIOS PERSONALES</t>
  </si>
  <si>
    <t>ENELCIDA BAUTISTA SEVERINO</t>
  </si>
  <si>
    <t>OTROS INGRESOS Y APORTES.</t>
  </si>
  <si>
    <t xml:space="preserve"> </t>
  </si>
  <si>
    <t xml:space="preserve"> REFERENCIA</t>
  </si>
  <si>
    <t xml:space="preserve"> CORRESPONDIENTE AL MES  SEPTIEMBRE 2024.</t>
  </si>
  <si>
    <t>APORTES  EMBAJADA REYNO DE ARABIA SAUDI.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</si>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</sst>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RD$&quot;* #,##0.00_-;\-&quot;RD$&quot;* #,##0.00_-;_-&quot;RD$&quot;* &quot;-&quot;??_-;_-@_-"/>
    <numFmt numFmtId="165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0"/>
      <color theme="1"/>
      <name val="Arial"/>
      <family val="2"/>
    </font>
    <font>
      <sz val="20"/>
      <color theme="1"/>
      <name val="Calibri"/>
      <family val="2"/>
      <scheme val="minor"/>
    </font>
    <font>
      <sz val="24"/>
      <color theme="1"/>
      <name val="Arial"/>
      <family val="2"/>
    </font>
    <font>
      <sz val="24"/>
      <color theme="1"/>
      <name val="Calibri"/>
      <family val="2"/>
      <scheme val="minor"/>
    </font>
    <font>
      <b/>
      <sz val="26"/>
      <color theme="1"/>
      <name val="Arial"/>
      <family val="2"/>
    </font>
    <font>
      <sz val="26"/>
      <color theme="1"/>
      <name val="Arial"/>
      <family val="2"/>
    </font>
    <font>
      <sz val="26"/>
      <color rgb="FFFF0000"/>
      <name val="Arial"/>
      <family val="2"/>
    </font>
    <font>
      <sz val="26"/>
      <color theme="1"/>
      <name val="Calibri"/>
      <family val="2"/>
      <scheme val="minor"/>
    </font>
    <font>
      <b/>
      <sz val="22"/>
      <color theme="1"/>
      <name val="Arial"/>
      <family val="2"/>
    </font>
    <font>
      <sz val="22"/>
      <color theme="1"/>
      <name val="Arial"/>
      <family val="2"/>
    </font>
    <font>
      <sz val="8"/>
      <name val="Calibri"/>
      <family val="2"/>
      <scheme val="minor"/>
    </font>
    <font>
      <b/>
      <sz val="24"/>
      <color rgb="FFFF0000"/>
      <name val="Arial"/>
      <family val="2"/>
    </font>
    <font>
      <b/>
      <sz val="26"/>
      <color rgb="FFFF0000"/>
      <name val="Arial Narrow"/>
      <family val="2"/>
    </font>
    <font>
      <b/>
      <sz val="28"/>
      <color rgb="FFFF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/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5" fontId="2" fillId="0" borderId="0" xfId="1" applyFont="1"/>
    <xf numFmtId="14" fontId="2" fillId="2" borderId="3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65" fontId="3" fillId="2" borderId="4" xfId="1" applyFont="1" applyFill="1" applyBorder="1"/>
    <xf numFmtId="14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5" fontId="3" fillId="0" borderId="2" xfId="1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165" fontId="2" fillId="0" borderId="2" xfId="1" applyFont="1" applyBorder="1"/>
    <xf numFmtId="0" fontId="2" fillId="0" borderId="2" xfId="0" applyFont="1" applyFill="1" applyBorder="1"/>
    <xf numFmtId="165" fontId="2" fillId="0" borderId="5" xfId="1" applyFont="1" applyFill="1" applyBorder="1"/>
    <xf numFmtId="49" fontId="2" fillId="0" borderId="2" xfId="0" applyNumberFormat="1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165" fontId="2" fillId="0" borderId="7" xfId="1" applyFont="1" applyBorder="1"/>
    <xf numFmtId="49" fontId="2" fillId="0" borderId="7" xfId="0" applyNumberFormat="1" applyFont="1" applyBorder="1" applyAlignment="1">
      <alignment horizontal="center"/>
    </xf>
    <xf numFmtId="14" fontId="2" fillId="0" borderId="9" xfId="0" applyNumberFormat="1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165" fontId="2" fillId="3" borderId="7" xfId="1" applyFont="1" applyFill="1" applyBorder="1"/>
    <xf numFmtId="165" fontId="2" fillId="3" borderId="9" xfId="1" applyFont="1" applyFill="1" applyBorder="1"/>
    <xf numFmtId="165" fontId="3" fillId="2" borderId="1" xfId="1" applyFont="1" applyFill="1" applyBorder="1" applyAlignment="1">
      <alignment horizontal="right"/>
    </xf>
    <xf numFmtId="14" fontId="2" fillId="0" borderId="8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4" fontId="2" fillId="0" borderId="16" xfId="0" applyNumberFormat="1" applyFont="1" applyBorder="1" applyAlignment="1">
      <alignment horizontal="center"/>
    </xf>
    <xf numFmtId="0" fontId="2" fillId="0" borderId="17" xfId="0" applyFont="1" applyBorder="1"/>
    <xf numFmtId="49" fontId="2" fillId="2" borderId="18" xfId="0" applyNumberFormat="1" applyFont="1" applyFill="1" applyBorder="1" applyAlignment="1">
      <alignment horizontal="center"/>
    </xf>
    <xf numFmtId="165" fontId="2" fillId="2" borderId="20" xfId="1" applyFont="1" applyFill="1" applyBorder="1"/>
    <xf numFmtId="165" fontId="2" fillId="2" borderId="21" xfId="1" applyFont="1" applyFill="1" applyBorder="1"/>
    <xf numFmtId="165" fontId="2" fillId="0" borderId="14" xfId="1" applyFont="1" applyBorder="1"/>
    <xf numFmtId="165" fontId="2" fillId="3" borderId="22" xfId="1" applyFont="1" applyFill="1" applyBorder="1"/>
    <xf numFmtId="165" fontId="2" fillId="3" borderId="14" xfId="1" applyFont="1" applyFill="1" applyBorder="1"/>
    <xf numFmtId="165" fontId="2" fillId="5" borderId="2" xfId="1" applyFont="1" applyFill="1" applyBorder="1"/>
    <xf numFmtId="165" fontId="2" fillId="5" borderId="7" xfId="1" applyFont="1" applyFill="1" applyBorder="1"/>
    <xf numFmtId="14" fontId="6" fillId="6" borderId="2" xfId="0" applyNumberFormat="1" applyFont="1" applyFill="1" applyBorder="1" applyAlignment="1">
      <alignment horizontal="center"/>
    </xf>
    <xf numFmtId="0" fontId="7" fillId="6" borderId="2" xfId="0" applyFont="1" applyFill="1" applyBorder="1" applyAlignment="1">
      <alignment horizontal="left"/>
    </xf>
    <xf numFmtId="0" fontId="6" fillId="6" borderId="0" xfId="0" applyFont="1" applyFill="1"/>
    <xf numFmtId="165" fontId="6" fillId="6" borderId="2" xfId="1" applyFont="1" applyFill="1" applyBorder="1"/>
    <xf numFmtId="165" fontId="2" fillId="0" borderId="21" xfId="1" applyFont="1" applyBorder="1"/>
    <xf numFmtId="14" fontId="2" fillId="2" borderId="18" xfId="0" applyNumberFormat="1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18" xfId="0" applyFont="1" applyFill="1" applyBorder="1" applyAlignment="1">
      <alignment horizontal="center"/>
    </xf>
    <xf numFmtId="165" fontId="2" fillId="2" borderId="18" xfId="1" applyFont="1" applyFill="1" applyBorder="1"/>
    <xf numFmtId="165" fontId="2" fillId="2" borderId="23" xfId="1" applyFont="1" applyFill="1" applyBorder="1"/>
    <xf numFmtId="165" fontId="2" fillId="0" borderId="24" xfId="1" applyFont="1" applyBorder="1"/>
    <xf numFmtId="165" fontId="8" fillId="4" borderId="10" xfId="1" applyFont="1" applyFill="1" applyBorder="1"/>
    <xf numFmtId="165" fontId="8" fillId="4" borderId="25" xfId="1" applyFont="1" applyFill="1" applyBorder="1"/>
    <xf numFmtId="14" fontId="2" fillId="2" borderId="23" xfId="0" applyNumberFormat="1" applyFont="1" applyFill="1" applyBorder="1" applyAlignment="1">
      <alignment horizontal="center"/>
    </xf>
    <xf numFmtId="0" fontId="2" fillId="2" borderId="23" xfId="0" applyFont="1" applyFill="1" applyBorder="1"/>
    <xf numFmtId="14" fontId="2" fillId="0" borderId="24" xfId="0" applyNumberFormat="1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14" fontId="2" fillId="0" borderId="23" xfId="0" applyNumberFormat="1" applyFont="1" applyBorder="1" applyAlignment="1">
      <alignment horizontal="center"/>
    </xf>
    <xf numFmtId="0" fontId="2" fillId="0" borderId="23" xfId="0" applyFont="1" applyBorder="1"/>
    <xf numFmtId="0" fontId="2" fillId="0" borderId="23" xfId="0" applyFont="1" applyBorder="1" applyAlignment="1">
      <alignment horizontal="center"/>
    </xf>
    <xf numFmtId="165" fontId="8" fillId="4" borderId="6" xfId="1" applyFont="1" applyFill="1" applyBorder="1"/>
    <xf numFmtId="165" fontId="8" fillId="4" borderId="12" xfId="1" applyFont="1" applyFill="1" applyBorder="1"/>
    <xf numFmtId="0" fontId="0" fillId="0" borderId="0" xfId="0" applyBorder="1"/>
    <xf numFmtId="0" fontId="11" fillId="0" borderId="0" xfId="0" applyFont="1"/>
    <xf numFmtId="0" fontId="10" fillId="0" borderId="0" xfId="0" applyFont="1"/>
    <xf numFmtId="0" fontId="10" fillId="0" borderId="0" xfId="0" applyFont="1" applyBorder="1"/>
    <xf numFmtId="0" fontId="11" fillId="0" borderId="0" xfId="0" applyFont="1" applyBorder="1"/>
    <xf numFmtId="0" fontId="12" fillId="0" borderId="0" xfId="0" applyFont="1"/>
    <xf numFmtId="0" fontId="12" fillId="0" borderId="0" xfId="0" applyFont="1" applyBorder="1"/>
    <xf numFmtId="0" fontId="12" fillId="3" borderId="0" xfId="0" applyFont="1" applyFill="1" applyBorder="1"/>
    <xf numFmtId="0" fontId="13" fillId="0" borderId="0" xfId="0" applyFont="1"/>
    <xf numFmtId="0" fontId="13" fillId="0" borderId="0" xfId="0" applyFont="1" applyBorder="1"/>
    <xf numFmtId="0" fontId="15" fillId="0" borderId="0" xfId="0" applyFont="1" applyBorder="1"/>
    <xf numFmtId="14" fontId="15" fillId="3" borderId="19" xfId="0" applyNumberFormat="1" applyFont="1" applyFill="1" applyBorder="1" applyAlignment="1">
      <alignment horizontal="center"/>
    </xf>
    <xf numFmtId="14" fontId="15" fillId="3" borderId="0" xfId="0" applyNumberFormat="1" applyFont="1" applyFill="1" applyBorder="1" applyAlignment="1">
      <alignment horizontal="center"/>
    </xf>
    <xf numFmtId="0" fontId="15" fillId="3" borderId="0" xfId="0" applyNumberFormat="1" applyFont="1" applyFill="1" applyBorder="1" applyAlignment="1">
      <alignment horizontal="center"/>
    </xf>
    <xf numFmtId="0" fontId="14" fillId="0" borderId="0" xfId="0" applyNumberFormat="1" applyFont="1" applyBorder="1" applyAlignment="1">
      <alignment horizontal="left"/>
    </xf>
    <xf numFmtId="0" fontId="17" fillId="0" borderId="0" xfId="0" applyFont="1" applyBorder="1"/>
    <xf numFmtId="0" fontId="15" fillId="0" borderId="0" xfId="0" applyFont="1" applyBorder="1" applyAlignment="1">
      <alignment horizontal="center"/>
    </xf>
    <xf numFmtId="14" fontId="15" fillId="3" borderId="26" xfId="0" applyNumberFormat="1" applyFont="1" applyFill="1" applyBorder="1" applyAlignment="1">
      <alignment horizontal="center"/>
    </xf>
    <xf numFmtId="0" fontId="15" fillId="0" borderId="0" xfId="0" applyNumberFormat="1" applyFont="1" applyBorder="1"/>
    <xf numFmtId="0" fontId="14" fillId="0" borderId="0" xfId="0" applyFont="1" applyBorder="1" applyAlignment="1"/>
    <xf numFmtId="165" fontId="15" fillId="3" borderId="0" xfId="1" applyFont="1" applyFill="1" applyBorder="1"/>
    <xf numFmtId="14" fontId="15" fillId="3" borderId="28" xfId="0" applyNumberFormat="1" applyFont="1" applyFill="1" applyBorder="1" applyAlignment="1">
      <alignment horizontal="center"/>
    </xf>
    <xf numFmtId="14" fontId="16" fillId="0" borderId="0" xfId="0" applyNumberFormat="1" applyFont="1" applyBorder="1" applyAlignment="1">
      <alignment horizontal="center"/>
    </xf>
    <xf numFmtId="164" fontId="14" fillId="3" borderId="0" xfId="2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0" fillId="3" borderId="0" xfId="0" applyFill="1" applyBorder="1"/>
    <xf numFmtId="0" fontId="15" fillId="3" borderId="0" xfId="0" applyFont="1" applyFill="1" applyBorder="1"/>
    <xf numFmtId="0" fontId="10" fillId="3" borderId="0" xfId="0" applyFont="1" applyFill="1"/>
    <xf numFmtId="0" fontId="11" fillId="3" borderId="0" xfId="0" applyFont="1" applyFill="1"/>
    <xf numFmtId="0" fontId="0" fillId="3" borderId="0" xfId="0" applyFill="1"/>
    <xf numFmtId="0" fontId="14" fillId="7" borderId="3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14" fillId="3" borderId="28" xfId="0" applyFont="1" applyFill="1" applyBorder="1" applyAlignment="1">
      <alignment horizontal="left"/>
    </xf>
    <xf numFmtId="0" fontId="14" fillId="3" borderId="19" xfId="0" applyFont="1" applyFill="1" applyBorder="1" applyAlignment="1">
      <alignment horizontal="left"/>
    </xf>
    <xf numFmtId="0" fontId="18" fillId="0" borderId="0" xfId="0" applyFont="1" applyBorder="1" applyAlignment="1">
      <alignment horizontal="center"/>
    </xf>
    <xf numFmtId="14" fontId="15" fillId="3" borderId="31" xfId="0" applyNumberFormat="1" applyFont="1" applyFill="1" applyBorder="1" applyAlignment="1">
      <alignment horizontal="center"/>
    </xf>
    <xf numFmtId="14" fontId="15" fillId="3" borderId="27" xfId="0" applyNumberFormat="1" applyFont="1" applyFill="1" applyBorder="1" applyAlignment="1">
      <alignment horizontal="center"/>
    </xf>
    <xf numFmtId="0" fontId="22" fillId="0" borderId="0" xfId="0" quotePrefix="1" applyFont="1" applyBorder="1" applyAlignment="1">
      <alignment horizontal="center"/>
    </xf>
    <xf numFmtId="0" fontId="22" fillId="3" borderId="0" xfId="0" quotePrefix="1" applyFont="1" applyFill="1" applyBorder="1" applyAlignment="1">
      <alignment horizontal="center"/>
    </xf>
    <xf numFmtId="0" fontId="14" fillId="3" borderId="0" xfId="0" applyFont="1" applyFill="1" applyBorder="1" applyAlignment="1">
      <alignment horizontal="left"/>
    </xf>
    <xf numFmtId="165" fontId="15" fillId="3" borderId="30" xfId="1" applyFont="1" applyFill="1" applyBorder="1" applyAlignment="1">
      <alignment horizontal="center"/>
    </xf>
    <xf numFmtId="165" fontId="14" fillId="3" borderId="30" xfId="1" applyFont="1" applyFill="1" applyBorder="1" applyAlignment="1">
      <alignment horizontal="center"/>
    </xf>
    <xf numFmtId="165" fontId="15" fillId="3" borderId="32" xfId="1" applyFont="1" applyFill="1" applyBorder="1" applyAlignment="1">
      <alignment horizontal="center"/>
    </xf>
    <xf numFmtId="0" fontId="15" fillId="3" borderId="19" xfId="0" applyFont="1" applyFill="1" applyBorder="1"/>
    <xf numFmtId="0" fontId="15" fillId="3" borderId="26" xfId="0" applyFont="1" applyFill="1" applyBorder="1"/>
    <xf numFmtId="0" fontId="15" fillId="3" borderId="29" xfId="0" applyNumberFormat="1" applyFont="1" applyFill="1" applyBorder="1" applyAlignment="1">
      <alignment horizontal="center"/>
    </xf>
    <xf numFmtId="164" fontId="14" fillId="3" borderId="33" xfId="2" applyFont="1" applyFill="1" applyBorder="1" applyAlignment="1">
      <alignment horizontal="center"/>
    </xf>
    <xf numFmtId="0" fontId="15" fillId="3" borderId="19" xfId="0" applyNumberFormat="1" applyFont="1" applyFill="1" applyBorder="1" applyAlignment="1">
      <alignment horizontal="center"/>
    </xf>
    <xf numFmtId="0" fontId="15" fillId="3" borderId="26" xfId="0" applyNumberFormat="1" applyFont="1" applyFill="1" applyBorder="1" applyAlignment="1">
      <alignment horizontal="center"/>
    </xf>
    <xf numFmtId="165" fontId="15" fillId="3" borderId="28" xfId="1" applyFont="1" applyFill="1" applyBorder="1" applyAlignment="1">
      <alignment horizontal="center"/>
    </xf>
    <xf numFmtId="165" fontId="15" fillId="3" borderId="19" xfId="1" applyFont="1" applyFill="1" applyBorder="1" applyAlignment="1">
      <alignment horizontal="center"/>
    </xf>
    <xf numFmtId="165" fontId="15" fillId="3" borderId="26" xfId="1" applyFont="1" applyFill="1" applyBorder="1" applyAlignment="1">
      <alignment horizontal="center"/>
    </xf>
    <xf numFmtId="164" fontId="14" fillId="3" borderId="22" xfId="2" applyFont="1" applyFill="1" applyBorder="1" applyAlignment="1">
      <alignment horizontal="center"/>
    </xf>
    <xf numFmtId="0" fontId="13" fillId="0" borderId="26" xfId="0" applyFont="1" applyBorder="1"/>
    <xf numFmtId="14" fontId="13" fillId="0" borderId="31" xfId="0" applyNumberFormat="1" applyFont="1" applyBorder="1" applyAlignment="1">
      <alignment horizontal="center"/>
    </xf>
    <xf numFmtId="0" fontId="14" fillId="7" borderId="12" xfId="0" applyFont="1" applyFill="1" applyBorder="1" applyAlignment="1">
      <alignment horizontal="center"/>
    </xf>
    <xf numFmtId="0" fontId="14" fillId="7" borderId="6" xfId="0" applyFont="1" applyFill="1" applyBorder="1" applyAlignment="1">
      <alignment horizontal="center"/>
    </xf>
    <xf numFmtId="0" fontId="13" fillId="0" borderId="19" xfId="0" applyFont="1" applyBorder="1"/>
    <xf numFmtId="0" fontId="15" fillId="3" borderId="3" xfId="0" applyFont="1" applyFill="1" applyBorder="1" applyAlignment="1">
      <alignment horizontal="left"/>
    </xf>
    <xf numFmtId="0" fontId="15" fillId="3" borderId="27" xfId="0" applyFont="1" applyFill="1" applyBorder="1" applyAlignment="1">
      <alignment horizontal="left"/>
    </xf>
    <xf numFmtId="0" fontId="15" fillId="3" borderId="31" xfId="0" applyFont="1" applyFill="1" applyBorder="1" applyAlignment="1">
      <alignment horizontal="left"/>
    </xf>
    <xf numFmtId="165" fontId="14" fillId="3" borderId="19" xfId="1" applyFont="1" applyFill="1" applyBorder="1" applyAlignment="1">
      <alignment horizontal="center"/>
    </xf>
    <xf numFmtId="165" fontId="14" fillId="3" borderId="34" xfId="1" applyFont="1" applyFill="1" applyBorder="1" applyAlignment="1">
      <alignment horizontal="center"/>
    </xf>
    <xf numFmtId="164" fontId="14" fillId="3" borderId="35" xfId="2" applyFont="1" applyFill="1" applyBorder="1" applyAlignment="1">
      <alignment horizontal="center"/>
    </xf>
    <xf numFmtId="14" fontId="15" fillId="3" borderId="3" xfId="0" applyNumberFormat="1" applyFont="1" applyFill="1" applyBorder="1" applyAlignment="1">
      <alignment horizontal="center"/>
    </xf>
    <xf numFmtId="165" fontId="15" fillId="3" borderId="4" xfId="1" applyFont="1" applyFill="1" applyBorder="1" applyAlignment="1">
      <alignment horizontal="center"/>
    </xf>
    <xf numFmtId="0" fontId="15" fillId="0" borderId="29" xfId="0" applyNumberFormat="1" applyFont="1" applyBorder="1" applyAlignment="1">
      <alignment horizontal="center"/>
    </xf>
    <xf numFmtId="0" fontId="15" fillId="3" borderId="30" xfId="0" applyFont="1" applyFill="1" applyBorder="1" applyAlignment="1">
      <alignment horizontal="left"/>
    </xf>
    <xf numFmtId="0" fontId="15" fillId="3" borderId="32" xfId="0" applyFont="1" applyFill="1" applyBorder="1" applyAlignment="1">
      <alignment horizontal="left"/>
    </xf>
    <xf numFmtId="0" fontId="14" fillId="7" borderId="1" xfId="0" applyNumberFormat="1" applyFont="1" applyFill="1" applyBorder="1" applyAlignment="1">
      <alignment horizontal="center"/>
    </xf>
    <xf numFmtId="0" fontId="15" fillId="3" borderId="28" xfId="0" applyNumberFormat="1" applyFont="1" applyFill="1" applyBorder="1" applyAlignment="1">
      <alignment horizontal="center"/>
    </xf>
    <xf numFmtId="14" fontId="9" fillId="4" borderId="11" xfId="0" applyNumberFormat="1" applyFont="1" applyFill="1" applyBorder="1" applyAlignment="1">
      <alignment horizontal="center"/>
    </xf>
    <xf numFmtId="14" fontId="9" fillId="4" borderId="10" xfId="0" applyNumberFormat="1" applyFont="1" applyFill="1" applyBorder="1" applyAlignment="1">
      <alignment horizontal="center"/>
    </xf>
    <xf numFmtId="14" fontId="9" fillId="4" borderId="12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5" fontId="3" fillId="2" borderId="1" xfId="1" applyFont="1" applyFill="1" applyBorder="1" applyAlignment="1">
      <alignment horizontal="right"/>
    </xf>
    <xf numFmtId="165" fontId="2" fillId="5" borderId="23" xfId="1" applyFont="1" applyFill="1" applyBorder="1" applyAlignment="1">
      <alignment horizontal="center" vertical="center"/>
    </xf>
    <xf numFmtId="165" fontId="2" fillId="5" borderId="5" xfId="1" applyFont="1" applyFill="1" applyBorder="1" applyAlignment="1">
      <alignment horizontal="center" vertical="center"/>
    </xf>
    <xf numFmtId="165" fontId="2" fillId="5" borderId="24" xfId="1" applyFont="1" applyFill="1" applyBorder="1" applyAlignment="1">
      <alignment horizontal="center" vertical="center"/>
    </xf>
    <xf numFmtId="165" fontId="2" fillId="5" borderId="18" xfId="1" applyFont="1" applyFill="1" applyBorder="1" applyAlignment="1">
      <alignment horizontal="center" vertical="center"/>
    </xf>
    <xf numFmtId="165" fontId="2" fillId="5" borderId="19" xfId="1" applyFont="1" applyFill="1" applyBorder="1" applyAlignment="1">
      <alignment horizontal="center" vertical="center"/>
    </xf>
    <xf numFmtId="165" fontId="2" fillId="5" borderId="9" xfId="1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quotePrefix="1" applyFont="1" applyBorder="1" applyAlignment="1">
      <alignment horizontal="center"/>
    </xf>
    <xf numFmtId="0" fontId="15" fillId="3" borderId="4" xfId="0" applyFont="1" applyFill="1" applyBorder="1" applyAlignment="1">
      <alignment horizontal="left"/>
    </xf>
    <xf numFmtId="0" fontId="15" fillId="3" borderId="28" xfId="0" applyFont="1" applyFill="1" applyBorder="1"/>
    <xf numFmtId="0" fontId="15" fillId="0" borderId="28" xfId="0" applyNumberFormat="1" applyFont="1" applyBorder="1" applyAlignment="1">
      <alignment horizontal="center"/>
    </xf>
    <xf numFmtId="0" fontId="15" fillId="0" borderId="19" xfId="0" applyNumberFormat="1" applyFont="1" applyBorder="1" applyAlignment="1">
      <alignment horizontal="center"/>
    </xf>
    <xf numFmtId="0" fontId="15" fillId="0" borderId="26" xfId="0" applyNumberFormat="1" applyFont="1" applyBorder="1" applyAlignment="1">
      <alignment horizontal="center"/>
    </xf>
    <xf numFmtId="14" fontId="13" fillId="0" borderId="28" xfId="0" applyNumberFormat="1" applyFont="1" applyBorder="1" applyAlignment="1">
      <alignment horizontal="center"/>
    </xf>
    <xf numFmtId="14" fontId="13" fillId="0" borderId="19" xfId="0" applyNumberFormat="1" applyFont="1" applyBorder="1" applyAlignment="1">
      <alignment horizontal="center"/>
    </xf>
    <xf numFmtId="14" fontId="13" fillId="0" borderId="26" xfId="0" applyNumberFormat="1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00FFFF"/>
      <color rgb="FFFF66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158749</xdr:colOff>
      <xdr:row>0</xdr:row>
      <xdr:rowOff>0</xdr:rowOff>
    </xdr:from>
    <xdr:to>
      <xdr:col>2</xdr:col>
      <xdr:colOff>2934926</xdr:colOff>
      <xdr:row>7</xdr:row>
      <xdr:rowOff>253999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5099" y="0"/>
          <a:ext cx="2776177" cy="2320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5:K76"/>
  <sheetViews>
    <sheetView view="pageBreakPreview" topLeftCell="A61" zoomScale="60" zoomScaleNormal="100" workbookViewId="0">
      <selection activeCell="I76" sqref="I76"/>
    </sheetView>
  </sheetViews>
  <sheetFormatPr baseColWidth="10" defaultColWidth="15.5703125" defaultRowHeight="23.25" x14ac:dyDescent="0.35"/>
  <cols>
    <col min="1" max="1" width="3.5703125" style="1" customWidth="1"/>
    <col min="2" max="2" width="15.5703125" style="2"/>
    <col min="3" max="3" width="68.7109375" style="1" customWidth="1"/>
    <col min="4" max="4" width="27.28515625" style="3" customWidth="1"/>
    <col min="5" max="5" width="23.85546875" style="3" customWidth="1"/>
    <col min="6" max="7" width="28.28515625" style="4" customWidth="1"/>
    <col min="8" max="8" width="25.5703125" style="4" customWidth="1"/>
    <col min="9" max="9" width="28.7109375" style="4" customWidth="1"/>
    <col min="10" max="16384" width="15.5703125" style="1"/>
  </cols>
  <sheetData>
    <row r="5" spans="1:11" x14ac:dyDescent="0.35">
      <c r="B5" s="139" t="s">
        <v>1</v>
      </c>
      <c r="C5" s="139"/>
      <c r="D5" s="139"/>
      <c r="E5" s="139"/>
      <c r="F5" s="139"/>
      <c r="G5" s="139"/>
      <c r="H5" s="139"/>
      <c r="I5" s="139"/>
      <c r="J5" s="139"/>
      <c r="K5" s="139"/>
    </row>
    <row r="7" spans="1:11" x14ac:dyDescent="0.35">
      <c r="A7" s="139" t="s">
        <v>0</v>
      </c>
      <c r="B7" s="139"/>
      <c r="C7" s="139"/>
      <c r="D7" s="139"/>
      <c r="E7" s="139"/>
      <c r="F7" s="139"/>
      <c r="G7" s="139"/>
      <c r="H7" s="139"/>
      <c r="I7" s="139"/>
      <c r="J7" s="139"/>
      <c r="K7" s="139"/>
    </row>
    <row r="8" spans="1:11" x14ac:dyDescent="0.35">
      <c r="A8" s="139" t="s">
        <v>2</v>
      </c>
      <c r="B8" s="139"/>
      <c r="C8" s="139"/>
      <c r="D8" s="139"/>
      <c r="E8" s="139"/>
      <c r="F8" s="139"/>
      <c r="G8" s="139"/>
      <c r="H8" s="139"/>
      <c r="I8" s="139"/>
      <c r="J8" s="139"/>
      <c r="K8" s="139"/>
    </row>
    <row r="9" spans="1:11" ht="24" thickBot="1" x14ac:dyDescent="0.4"/>
    <row r="10" spans="1:11" ht="22.5" customHeight="1" x14ac:dyDescent="0.35">
      <c r="B10" s="5"/>
      <c r="C10" s="6"/>
      <c r="D10" s="7"/>
      <c r="E10" s="7"/>
      <c r="F10" s="140" t="s">
        <v>9</v>
      </c>
      <c r="G10" s="140"/>
      <c r="H10" s="29"/>
      <c r="I10" s="8" t="s">
        <v>18</v>
      </c>
    </row>
    <row r="11" spans="1:11" ht="25.5" customHeight="1" x14ac:dyDescent="0.35">
      <c r="B11" s="9" t="s">
        <v>3</v>
      </c>
      <c r="C11" s="10" t="s">
        <v>4</v>
      </c>
      <c r="D11" s="10" t="s">
        <v>5</v>
      </c>
      <c r="E11" s="10" t="s">
        <v>6</v>
      </c>
      <c r="F11" s="11" t="s">
        <v>7</v>
      </c>
      <c r="G11" s="11" t="s">
        <v>8</v>
      </c>
      <c r="H11" s="11"/>
      <c r="I11" s="11">
        <v>1675499.25</v>
      </c>
    </row>
    <row r="12" spans="1:11" x14ac:dyDescent="0.35">
      <c r="B12" s="12">
        <v>43102</v>
      </c>
      <c r="C12" s="13" t="s">
        <v>10</v>
      </c>
      <c r="D12" s="14">
        <v>400460000</v>
      </c>
      <c r="E12" s="14" t="s">
        <v>11</v>
      </c>
      <c r="F12" s="15">
        <v>0</v>
      </c>
      <c r="G12" s="15">
        <v>32250</v>
      </c>
      <c r="H12" s="15"/>
      <c r="I12" s="15">
        <f>I11+F12-G12-H12</f>
        <v>1643249.25</v>
      </c>
    </row>
    <row r="13" spans="1:11" x14ac:dyDescent="0.35">
      <c r="B13" s="12">
        <v>43108</v>
      </c>
      <c r="C13" s="13" t="s">
        <v>21</v>
      </c>
      <c r="D13" s="14">
        <v>400042209</v>
      </c>
      <c r="E13" s="14" t="s">
        <v>12</v>
      </c>
      <c r="F13" s="15">
        <v>0</v>
      </c>
      <c r="G13" s="15">
        <v>50000</v>
      </c>
      <c r="H13" s="15"/>
      <c r="I13" s="15">
        <f t="shared" ref="I13:I72" si="0">I12+F13-G13-H13</f>
        <v>1593249.25</v>
      </c>
    </row>
    <row r="14" spans="1:11" x14ac:dyDescent="0.35">
      <c r="B14" s="12">
        <v>43108</v>
      </c>
      <c r="C14" s="13" t="s">
        <v>13</v>
      </c>
      <c r="D14" s="14">
        <v>400044732</v>
      </c>
      <c r="E14" s="14" t="s">
        <v>14</v>
      </c>
      <c r="F14" s="15">
        <v>0</v>
      </c>
      <c r="G14" s="41">
        <v>79100</v>
      </c>
      <c r="H14" s="41">
        <v>3925</v>
      </c>
      <c r="I14" s="15">
        <f t="shared" si="0"/>
        <v>1510224.25</v>
      </c>
    </row>
    <row r="15" spans="1:11" x14ac:dyDescent="0.35">
      <c r="B15" s="12">
        <v>43108</v>
      </c>
      <c r="C15" s="13" t="s">
        <v>13</v>
      </c>
      <c r="D15" s="14">
        <v>400044732</v>
      </c>
      <c r="E15" s="14" t="s">
        <v>15</v>
      </c>
      <c r="F15" s="15">
        <v>0</v>
      </c>
      <c r="G15" s="41">
        <v>9605</v>
      </c>
      <c r="H15" s="15"/>
      <c r="I15" s="15">
        <f t="shared" si="0"/>
        <v>1500619.25</v>
      </c>
    </row>
    <row r="16" spans="1:11" x14ac:dyDescent="0.35">
      <c r="B16" s="12">
        <v>43108</v>
      </c>
      <c r="C16" s="13" t="s">
        <v>13</v>
      </c>
      <c r="D16" s="14">
        <v>400046519</v>
      </c>
      <c r="E16" s="14" t="s">
        <v>16</v>
      </c>
      <c r="F16" s="15">
        <v>0</v>
      </c>
      <c r="G16" s="15">
        <v>76275</v>
      </c>
      <c r="H16" s="41">
        <v>3500</v>
      </c>
      <c r="I16" s="15">
        <f t="shared" si="0"/>
        <v>1420844.25</v>
      </c>
    </row>
    <row r="17" spans="2:10" x14ac:dyDescent="0.35">
      <c r="B17" s="12">
        <v>43108</v>
      </c>
      <c r="C17" s="13" t="s">
        <v>13</v>
      </c>
      <c r="D17" s="14">
        <v>400046519</v>
      </c>
      <c r="E17" s="14" t="s">
        <v>15</v>
      </c>
      <c r="F17" s="15">
        <v>0</v>
      </c>
      <c r="G17" s="15">
        <v>2825</v>
      </c>
      <c r="H17" s="41"/>
      <c r="I17" s="15">
        <f t="shared" si="0"/>
        <v>1418019.25</v>
      </c>
    </row>
    <row r="18" spans="2:10" x14ac:dyDescent="0.35">
      <c r="B18" s="12">
        <v>43111</v>
      </c>
      <c r="C18" s="16" t="s">
        <v>10</v>
      </c>
      <c r="D18" s="14">
        <v>400046000</v>
      </c>
      <c r="E18" s="14" t="s">
        <v>11</v>
      </c>
      <c r="F18" s="15">
        <v>0</v>
      </c>
      <c r="G18" s="15">
        <v>9900</v>
      </c>
      <c r="H18" s="15"/>
      <c r="I18" s="15">
        <f t="shared" si="0"/>
        <v>1408119.25</v>
      </c>
    </row>
    <row r="19" spans="2:10" x14ac:dyDescent="0.35">
      <c r="B19" s="12">
        <v>43112</v>
      </c>
      <c r="C19" s="13" t="s">
        <v>22</v>
      </c>
      <c r="D19" s="14">
        <v>1010101010</v>
      </c>
      <c r="E19" s="14">
        <v>10101010</v>
      </c>
      <c r="F19" s="15">
        <v>600000</v>
      </c>
      <c r="G19" s="15"/>
      <c r="H19" s="15"/>
      <c r="I19" s="15">
        <f t="shared" si="0"/>
        <v>2008119.25</v>
      </c>
    </row>
    <row r="20" spans="2:10" x14ac:dyDescent="0.35">
      <c r="B20" s="12">
        <v>43125</v>
      </c>
      <c r="C20" s="13" t="s">
        <v>20</v>
      </c>
      <c r="D20" s="14">
        <v>700492021</v>
      </c>
      <c r="E20" s="14" t="s">
        <v>19</v>
      </c>
      <c r="F20" s="15">
        <v>0</v>
      </c>
      <c r="G20" s="15">
        <v>65347.9</v>
      </c>
      <c r="H20" s="15">
        <v>2891.5</v>
      </c>
      <c r="I20" s="15">
        <f t="shared" si="0"/>
        <v>1939879.85</v>
      </c>
    </row>
    <row r="21" spans="2:10" x14ac:dyDescent="0.35">
      <c r="B21" s="12">
        <v>43125</v>
      </c>
      <c r="C21" s="13" t="s">
        <v>10</v>
      </c>
      <c r="D21" s="14">
        <v>400460000</v>
      </c>
      <c r="E21" s="14" t="s">
        <v>11</v>
      </c>
      <c r="F21" s="15">
        <v>0</v>
      </c>
      <c r="G21" s="15">
        <v>59200</v>
      </c>
      <c r="H21" s="15"/>
      <c r="I21" s="15">
        <f t="shared" si="0"/>
        <v>1880679.85</v>
      </c>
      <c r="J21" s="17"/>
    </row>
    <row r="22" spans="2:10" ht="24" thickBot="1" x14ac:dyDescent="0.4">
      <c r="B22" s="56">
        <v>43131</v>
      </c>
      <c r="C22" s="57" t="s">
        <v>17</v>
      </c>
      <c r="D22" s="50">
        <v>1659900002</v>
      </c>
      <c r="E22" s="50" t="s">
        <v>23</v>
      </c>
      <c r="F22" s="36">
        <v>0</v>
      </c>
      <c r="G22" s="51">
        <v>1051.76</v>
      </c>
      <c r="H22" s="37">
        <v>0</v>
      </c>
      <c r="I22" s="51">
        <f t="shared" si="0"/>
        <v>1879628.09</v>
      </c>
    </row>
    <row r="23" spans="2:10" ht="32.25" thickBot="1" x14ac:dyDescent="0.55000000000000004">
      <c r="B23" s="136" t="s">
        <v>61</v>
      </c>
      <c r="C23" s="137"/>
      <c r="D23" s="137"/>
      <c r="E23" s="137"/>
      <c r="F23" s="54">
        <f>SUM(F12:F22)</f>
        <v>600000</v>
      </c>
      <c r="G23" s="54">
        <f>SUM(G12:G22)</f>
        <v>385554.66000000003</v>
      </c>
      <c r="H23" s="54">
        <f>SUM(H12:H22)</f>
        <v>10316.5</v>
      </c>
      <c r="I23" s="55">
        <v>1879628.09</v>
      </c>
    </row>
    <row r="24" spans="2:10" x14ac:dyDescent="0.35">
      <c r="B24" s="58">
        <v>43132</v>
      </c>
      <c r="C24" s="13" t="s">
        <v>10</v>
      </c>
      <c r="D24" s="59">
        <v>700418024</v>
      </c>
      <c r="E24" s="59" t="s">
        <v>11</v>
      </c>
      <c r="F24" s="53">
        <v>0</v>
      </c>
      <c r="G24" s="53">
        <v>6000</v>
      </c>
      <c r="H24" s="53"/>
      <c r="I24" s="53">
        <f t="shared" si="0"/>
        <v>1873628.09</v>
      </c>
    </row>
    <row r="25" spans="2:10" x14ac:dyDescent="0.35">
      <c r="B25" s="12">
        <v>43133</v>
      </c>
      <c r="C25" s="13" t="s">
        <v>25</v>
      </c>
      <c r="D25" s="14">
        <v>152</v>
      </c>
      <c r="E25" s="14">
        <v>412</v>
      </c>
      <c r="F25" s="15">
        <v>5000000</v>
      </c>
      <c r="G25" s="15"/>
      <c r="H25" s="15"/>
      <c r="I25" s="15">
        <f t="shared" si="0"/>
        <v>6873628.0899999999</v>
      </c>
    </row>
    <row r="26" spans="2:10" x14ac:dyDescent="0.35">
      <c r="B26" s="12">
        <v>43137</v>
      </c>
      <c r="C26" s="13" t="s">
        <v>24</v>
      </c>
      <c r="D26" s="14">
        <v>400045919</v>
      </c>
      <c r="E26" s="14" t="s">
        <v>26</v>
      </c>
      <c r="F26" s="15">
        <v>0</v>
      </c>
      <c r="G26" s="41">
        <v>255046.5</v>
      </c>
      <c r="H26" s="141">
        <v>19612.650000000001</v>
      </c>
      <c r="I26" s="15">
        <f>I25+F26-G26-H26</f>
        <v>6598968.9399999995</v>
      </c>
    </row>
    <row r="27" spans="2:10" x14ac:dyDescent="0.35">
      <c r="B27" s="12">
        <v>43137</v>
      </c>
      <c r="C27" s="13" t="s">
        <v>24</v>
      </c>
      <c r="D27" s="14">
        <v>400045919</v>
      </c>
      <c r="E27" s="14" t="s">
        <v>16</v>
      </c>
      <c r="F27" s="15">
        <v>0</v>
      </c>
      <c r="G27" s="41">
        <v>3248.75</v>
      </c>
      <c r="H27" s="142"/>
      <c r="I27" s="15">
        <f t="shared" ref="I27:I30" si="1">I26+F27-G27-H27</f>
        <v>6595720.1899999995</v>
      </c>
    </row>
    <row r="28" spans="2:10" x14ac:dyDescent="0.35">
      <c r="B28" s="12">
        <v>43137</v>
      </c>
      <c r="C28" s="13" t="s">
        <v>24</v>
      </c>
      <c r="D28" s="14">
        <v>400045919</v>
      </c>
      <c r="E28" s="14" t="s">
        <v>27</v>
      </c>
      <c r="F28" s="15">
        <v>0</v>
      </c>
      <c r="G28" s="41">
        <v>83607.399999999994</v>
      </c>
      <c r="H28" s="142"/>
      <c r="I28" s="15">
        <f t="shared" si="1"/>
        <v>6512112.7899999991</v>
      </c>
    </row>
    <row r="29" spans="2:10" x14ac:dyDescent="0.35">
      <c r="B29" s="12">
        <v>43137</v>
      </c>
      <c r="C29" s="13" t="s">
        <v>24</v>
      </c>
      <c r="D29" s="14">
        <v>400045919</v>
      </c>
      <c r="E29" s="14" t="s">
        <v>28</v>
      </c>
      <c r="F29" s="15">
        <v>0</v>
      </c>
      <c r="G29" s="41">
        <v>42564.84</v>
      </c>
      <c r="H29" s="142"/>
      <c r="I29" s="15">
        <f t="shared" si="1"/>
        <v>6469547.9499999993</v>
      </c>
    </row>
    <row r="30" spans="2:10" x14ac:dyDescent="0.35">
      <c r="B30" s="12">
        <v>43137</v>
      </c>
      <c r="C30" s="13" t="s">
        <v>24</v>
      </c>
      <c r="D30" s="14">
        <v>400045919</v>
      </c>
      <c r="E30" s="14" t="s">
        <v>29</v>
      </c>
      <c r="F30" s="15">
        <v>0</v>
      </c>
      <c r="G30" s="41">
        <v>9322.5</v>
      </c>
      <c r="H30" s="143"/>
      <c r="I30" s="15">
        <f t="shared" si="1"/>
        <v>6460225.4499999993</v>
      </c>
    </row>
    <row r="31" spans="2:10" x14ac:dyDescent="0.35">
      <c r="B31" s="12">
        <v>43137</v>
      </c>
      <c r="C31" s="13" t="s">
        <v>30</v>
      </c>
      <c r="D31" s="14">
        <v>700451158</v>
      </c>
      <c r="E31" s="14" t="s">
        <v>31</v>
      </c>
      <c r="F31" s="15">
        <v>0</v>
      </c>
      <c r="G31" s="15">
        <v>497004.45</v>
      </c>
      <c r="H31" s="15">
        <v>2995.55</v>
      </c>
      <c r="I31" s="15">
        <f t="shared" si="0"/>
        <v>5960225.4499999993</v>
      </c>
    </row>
    <row r="32" spans="2:10" x14ac:dyDescent="0.35">
      <c r="B32" s="12">
        <v>43137</v>
      </c>
      <c r="C32" s="13" t="s">
        <v>32</v>
      </c>
      <c r="D32" s="14">
        <v>700452314</v>
      </c>
      <c r="E32" s="14" t="s">
        <v>33</v>
      </c>
      <c r="F32" s="15">
        <v>0</v>
      </c>
      <c r="G32" s="41">
        <v>36894.5</v>
      </c>
      <c r="H32" s="15"/>
      <c r="I32" s="15">
        <f>I31+F32-G32-H32</f>
        <v>5923330.9499999993</v>
      </c>
    </row>
    <row r="33" spans="2:9" x14ac:dyDescent="0.35">
      <c r="B33" s="12">
        <v>43137</v>
      </c>
      <c r="C33" s="13" t="s">
        <v>32</v>
      </c>
      <c r="D33" s="14">
        <v>700452314</v>
      </c>
      <c r="E33" s="14" t="s">
        <v>16</v>
      </c>
      <c r="F33" s="15">
        <v>0</v>
      </c>
      <c r="G33" s="41">
        <v>4830.75</v>
      </c>
      <c r="H33" s="41">
        <v>1846.25</v>
      </c>
      <c r="I33" s="15">
        <f>I32+F33-G33-H33</f>
        <v>5916653.9499999993</v>
      </c>
    </row>
    <row r="34" spans="2:9" x14ac:dyDescent="0.35">
      <c r="B34" s="12">
        <v>43138</v>
      </c>
      <c r="C34" s="13" t="s">
        <v>34</v>
      </c>
      <c r="D34" s="14">
        <v>700426424</v>
      </c>
      <c r="E34" s="14" t="s">
        <v>35</v>
      </c>
      <c r="F34" s="15">
        <v>0</v>
      </c>
      <c r="G34" s="15">
        <v>74071.5</v>
      </c>
      <c r="H34" s="15">
        <v>3277.5</v>
      </c>
      <c r="I34" s="15">
        <f t="shared" si="0"/>
        <v>5839304.9499999993</v>
      </c>
    </row>
    <row r="35" spans="2:9" x14ac:dyDescent="0.35">
      <c r="B35" s="12">
        <v>43138</v>
      </c>
      <c r="C35" s="13" t="s">
        <v>10</v>
      </c>
      <c r="D35" s="14">
        <v>400460000</v>
      </c>
      <c r="E35" s="14" t="s">
        <v>11</v>
      </c>
      <c r="F35" s="15"/>
      <c r="G35" s="15">
        <v>8250</v>
      </c>
      <c r="H35" s="15"/>
      <c r="I35" s="15">
        <f t="shared" si="0"/>
        <v>5831054.9499999993</v>
      </c>
    </row>
    <row r="36" spans="2:9" x14ac:dyDescent="0.35">
      <c r="B36" s="12">
        <v>43138</v>
      </c>
      <c r="C36" s="13" t="s">
        <v>36</v>
      </c>
      <c r="D36" s="14">
        <v>700495256</v>
      </c>
      <c r="E36" s="14" t="s">
        <v>31</v>
      </c>
      <c r="F36" s="15">
        <v>0</v>
      </c>
      <c r="G36" s="15">
        <v>1243908.1100000001</v>
      </c>
      <c r="H36" s="15">
        <v>6090.12</v>
      </c>
      <c r="I36" s="15">
        <f t="shared" si="0"/>
        <v>4581056.7199999988</v>
      </c>
    </row>
    <row r="37" spans="2:9" x14ac:dyDescent="0.35">
      <c r="B37" s="12">
        <v>43138</v>
      </c>
      <c r="C37" s="13" t="s">
        <v>36</v>
      </c>
      <c r="D37" s="14">
        <v>400040145</v>
      </c>
      <c r="E37" s="14" t="s">
        <v>31</v>
      </c>
      <c r="F37" s="15">
        <v>0</v>
      </c>
      <c r="G37" s="15">
        <v>567185.64</v>
      </c>
      <c r="H37" s="15">
        <v>2814.48</v>
      </c>
      <c r="I37" s="15">
        <f t="shared" si="0"/>
        <v>4011056.5999999987</v>
      </c>
    </row>
    <row r="38" spans="2:9" ht="28.5" x14ac:dyDescent="0.45">
      <c r="B38" s="43">
        <v>43143</v>
      </c>
      <c r="C38" s="44" t="s">
        <v>58</v>
      </c>
      <c r="D38" s="44"/>
      <c r="E38" s="45"/>
      <c r="F38" s="46"/>
      <c r="G38" s="46">
        <v>0</v>
      </c>
      <c r="H38" s="15"/>
      <c r="I38" s="15">
        <f t="shared" si="0"/>
        <v>4011056.5999999987</v>
      </c>
    </row>
    <row r="39" spans="2:9" ht="21.75" customHeight="1" x14ac:dyDescent="0.35">
      <c r="B39" s="12">
        <v>43143</v>
      </c>
      <c r="C39" s="13" t="s">
        <v>37</v>
      </c>
      <c r="D39" s="14">
        <v>700415423</v>
      </c>
      <c r="E39" s="14" t="s">
        <v>12</v>
      </c>
      <c r="F39" s="15">
        <v>0</v>
      </c>
      <c r="G39" s="15">
        <v>100750</v>
      </c>
      <c r="H39" s="15"/>
      <c r="I39" s="15">
        <f t="shared" si="0"/>
        <v>3910306.5999999987</v>
      </c>
    </row>
    <row r="40" spans="2:9" x14ac:dyDescent="0.35">
      <c r="B40" s="12">
        <v>43143</v>
      </c>
      <c r="C40" s="13" t="s">
        <v>38</v>
      </c>
      <c r="D40" s="14">
        <v>700419267</v>
      </c>
      <c r="E40" s="14" t="s">
        <v>12</v>
      </c>
      <c r="F40" s="15">
        <v>0</v>
      </c>
      <c r="G40" s="15">
        <v>31075</v>
      </c>
      <c r="H40" s="15">
        <v>1375</v>
      </c>
      <c r="I40" s="15">
        <f t="shared" si="0"/>
        <v>3877856.5999999987</v>
      </c>
    </row>
    <row r="41" spans="2:9" x14ac:dyDescent="0.35">
      <c r="B41" s="12">
        <v>43143</v>
      </c>
      <c r="C41" s="13" t="s">
        <v>38</v>
      </c>
      <c r="D41" s="14">
        <v>700421312</v>
      </c>
      <c r="E41" s="14" t="s">
        <v>12</v>
      </c>
      <c r="F41" s="15">
        <v>0</v>
      </c>
      <c r="G41" s="15">
        <v>31075</v>
      </c>
      <c r="H41" s="15">
        <v>1375</v>
      </c>
      <c r="I41" s="15">
        <f t="shared" si="0"/>
        <v>3845406.5999999987</v>
      </c>
    </row>
    <row r="42" spans="2:9" x14ac:dyDescent="0.35">
      <c r="B42" s="12">
        <v>43143</v>
      </c>
      <c r="C42" s="13" t="s">
        <v>10</v>
      </c>
      <c r="D42" s="14">
        <v>400460000</v>
      </c>
      <c r="E42" s="14" t="s">
        <v>11</v>
      </c>
      <c r="F42" s="15">
        <v>0</v>
      </c>
      <c r="G42" s="15">
        <v>48300</v>
      </c>
      <c r="H42" s="15"/>
      <c r="I42" s="15">
        <f t="shared" si="0"/>
        <v>3797106.5999999987</v>
      </c>
    </row>
    <row r="43" spans="2:9" x14ac:dyDescent="0.35">
      <c r="B43" s="12">
        <v>43145</v>
      </c>
      <c r="C43" s="13" t="s">
        <v>10</v>
      </c>
      <c r="D43" s="18" t="s">
        <v>39</v>
      </c>
      <c r="E43" s="14" t="s">
        <v>11</v>
      </c>
      <c r="F43" s="15">
        <v>0</v>
      </c>
      <c r="G43" s="15">
        <v>9000</v>
      </c>
      <c r="H43" s="15"/>
      <c r="I43" s="15">
        <f t="shared" si="0"/>
        <v>3788106.5999999987</v>
      </c>
    </row>
    <row r="44" spans="2:9" x14ac:dyDescent="0.35">
      <c r="B44" s="12">
        <v>43145</v>
      </c>
      <c r="C44" s="13" t="s">
        <v>42</v>
      </c>
      <c r="D44" s="18" t="s">
        <v>40</v>
      </c>
      <c r="E44" s="14" t="s">
        <v>41</v>
      </c>
      <c r="F44" s="15">
        <v>0</v>
      </c>
      <c r="G44" s="15">
        <v>95763.98</v>
      </c>
      <c r="H44" s="15"/>
      <c r="I44" s="15">
        <f t="shared" si="0"/>
        <v>3692342.6199999987</v>
      </c>
    </row>
    <row r="45" spans="2:9" x14ac:dyDescent="0.35">
      <c r="B45" s="12">
        <v>43145</v>
      </c>
      <c r="C45" s="13" t="s">
        <v>43</v>
      </c>
      <c r="D45" s="18" t="s">
        <v>44</v>
      </c>
      <c r="E45" s="14" t="s">
        <v>15</v>
      </c>
      <c r="F45" s="15">
        <v>0</v>
      </c>
      <c r="G45" s="15">
        <v>423750</v>
      </c>
      <c r="H45" s="15">
        <v>18750</v>
      </c>
      <c r="I45" s="15">
        <f t="shared" si="0"/>
        <v>3249842.6199999987</v>
      </c>
    </row>
    <row r="46" spans="2:9" x14ac:dyDescent="0.35">
      <c r="B46" s="19">
        <v>43147</v>
      </c>
      <c r="C46" s="20" t="s">
        <v>20</v>
      </c>
      <c r="D46" s="23" t="s">
        <v>45</v>
      </c>
      <c r="E46" s="21" t="s">
        <v>46</v>
      </c>
      <c r="F46" s="22">
        <v>0</v>
      </c>
      <c r="G46" s="42">
        <v>222732</v>
      </c>
      <c r="H46" s="38">
        <v>22048</v>
      </c>
      <c r="I46" s="15">
        <f t="shared" si="0"/>
        <v>3005062.6199999987</v>
      </c>
    </row>
    <row r="47" spans="2:9" x14ac:dyDescent="0.35">
      <c r="B47" s="19">
        <v>43147</v>
      </c>
      <c r="C47" s="20" t="s">
        <v>20</v>
      </c>
      <c r="D47" s="23" t="s">
        <v>45</v>
      </c>
      <c r="E47" s="21" t="s">
        <v>47</v>
      </c>
      <c r="F47" s="22">
        <v>0</v>
      </c>
      <c r="G47" s="42">
        <v>5380</v>
      </c>
      <c r="H47" s="38"/>
      <c r="I47" s="15">
        <f t="shared" si="0"/>
        <v>2999682.6199999987</v>
      </c>
    </row>
    <row r="48" spans="2:9" ht="24" thickBot="1" x14ac:dyDescent="0.4">
      <c r="B48" s="48">
        <v>43159</v>
      </c>
      <c r="C48" s="49" t="s">
        <v>17</v>
      </c>
      <c r="D48" s="35" t="s">
        <v>48</v>
      </c>
      <c r="E48" s="50" t="s">
        <v>23</v>
      </c>
      <c r="F48" s="51">
        <v>0</v>
      </c>
      <c r="G48" s="51">
        <v>6474.66</v>
      </c>
      <c r="H48" s="37"/>
      <c r="I48" s="52">
        <f t="shared" si="0"/>
        <v>2993207.9599999986</v>
      </c>
    </row>
    <row r="49" spans="2:9" ht="32.25" thickBot="1" x14ac:dyDescent="0.55000000000000004">
      <c r="B49" s="136" t="s">
        <v>62</v>
      </c>
      <c r="C49" s="137"/>
      <c r="D49" s="137"/>
      <c r="E49" s="138"/>
      <c r="F49" s="54">
        <f>SUM(F24:F48)</f>
        <v>5000000</v>
      </c>
      <c r="G49" s="54">
        <f>SUM(G24:G48)</f>
        <v>3806235.58</v>
      </c>
      <c r="H49" s="54">
        <f>SUM(H24:H48)</f>
        <v>80184.55</v>
      </c>
      <c r="I49" s="55">
        <v>1527435.0699999991</v>
      </c>
    </row>
    <row r="50" spans="2:9" x14ac:dyDescent="0.35">
      <c r="B50" s="24">
        <v>43160</v>
      </c>
      <c r="C50" s="25" t="s">
        <v>52</v>
      </c>
      <c r="D50" s="26">
        <v>700431260</v>
      </c>
      <c r="E50" s="26" t="s">
        <v>11</v>
      </c>
      <c r="F50" s="53">
        <v>0</v>
      </c>
      <c r="G50" s="28">
        <v>3000</v>
      </c>
      <c r="H50" s="39"/>
      <c r="I50" s="53">
        <f t="shared" si="0"/>
        <v>1524435.0699999991</v>
      </c>
    </row>
    <row r="51" spans="2:9" x14ac:dyDescent="0.35">
      <c r="B51" s="24">
        <v>43164</v>
      </c>
      <c r="C51" s="25" t="s">
        <v>10</v>
      </c>
      <c r="D51" s="21">
        <v>400460000</v>
      </c>
      <c r="E51" s="26" t="s">
        <v>11</v>
      </c>
      <c r="F51" s="15">
        <v>0</v>
      </c>
      <c r="G51" s="27">
        <v>5400</v>
      </c>
      <c r="H51" s="40"/>
      <c r="I51" s="15">
        <f t="shared" si="0"/>
        <v>1519035.0699999991</v>
      </c>
    </row>
    <row r="52" spans="2:9" x14ac:dyDescent="0.35">
      <c r="B52" s="24">
        <v>43164</v>
      </c>
      <c r="C52" s="25" t="s">
        <v>10</v>
      </c>
      <c r="D52" s="21">
        <v>400460000</v>
      </c>
      <c r="E52" s="26" t="s">
        <v>11</v>
      </c>
      <c r="F52" s="15">
        <v>0</v>
      </c>
      <c r="G52" s="27">
        <v>5400</v>
      </c>
      <c r="H52" s="40"/>
      <c r="I52" s="15">
        <f t="shared" si="0"/>
        <v>1513635.0699999991</v>
      </c>
    </row>
    <row r="53" spans="2:9" x14ac:dyDescent="0.35">
      <c r="B53" s="24">
        <v>43164</v>
      </c>
      <c r="C53" s="20" t="s">
        <v>49</v>
      </c>
      <c r="D53" s="21">
        <v>700426094</v>
      </c>
      <c r="E53" s="21" t="s">
        <v>12</v>
      </c>
      <c r="F53" s="15">
        <v>0</v>
      </c>
      <c r="G53" s="27">
        <v>19950</v>
      </c>
      <c r="H53" s="40">
        <v>1050</v>
      </c>
      <c r="I53" s="15">
        <f t="shared" si="0"/>
        <v>1492635.0699999991</v>
      </c>
    </row>
    <row r="54" spans="2:9" x14ac:dyDescent="0.35">
      <c r="B54" s="24">
        <v>43164</v>
      </c>
      <c r="C54" s="20" t="s">
        <v>50</v>
      </c>
      <c r="D54" s="21">
        <v>700425137</v>
      </c>
      <c r="E54" s="21" t="s">
        <v>51</v>
      </c>
      <c r="F54" s="15">
        <v>0</v>
      </c>
      <c r="G54" s="22">
        <v>174536.88</v>
      </c>
      <c r="H54" s="38">
        <v>16869.740000000002</v>
      </c>
      <c r="I54" s="15">
        <f t="shared" si="0"/>
        <v>1301228.449999999</v>
      </c>
    </row>
    <row r="55" spans="2:9" x14ac:dyDescent="0.35">
      <c r="B55" s="19">
        <v>43168</v>
      </c>
      <c r="C55" s="20" t="s">
        <v>10</v>
      </c>
      <c r="D55" s="21">
        <v>400460000</v>
      </c>
      <c r="E55" s="26" t="s">
        <v>11</v>
      </c>
      <c r="F55" s="15">
        <v>0</v>
      </c>
      <c r="G55" s="22">
        <v>25500</v>
      </c>
      <c r="H55" s="38"/>
      <c r="I55" s="15">
        <f t="shared" si="0"/>
        <v>1275728.449999999</v>
      </c>
    </row>
    <row r="56" spans="2:9" x14ac:dyDescent="0.35">
      <c r="B56" s="19">
        <v>43168</v>
      </c>
      <c r="C56" s="20" t="s">
        <v>10</v>
      </c>
      <c r="D56" s="21">
        <v>400460000</v>
      </c>
      <c r="E56" s="26" t="s">
        <v>11</v>
      </c>
      <c r="F56" s="15">
        <v>0</v>
      </c>
      <c r="G56" s="22">
        <v>37600</v>
      </c>
      <c r="H56" s="38"/>
      <c r="I56" s="15">
        <f t="shared" si="0"/>
        <v>1238128.449999999</v>
      </c>
    </row>
    <row r="57" spans="2:9" x14ac:dyDescent="0.35">
      <c r="B57" s="19">
        <v>43168</v>
      </c>
      <c r="C57" s="20" t="s">
        <v>10</v>
      </c>
      <c r="D57" s="21">
        <v>400460000</v>
      </c>
      <c r="E57" s="26" t="s">
        <v>11</v>
      </c>
      <c r="F57" s="15">
        <v>0</v>
      </c>
      <c r="G57" s="22">
        <v>36400</v>
      </c>
      <c r="H57" s="38"/>
      <c r="I57" s="15">
        <f t="shared" si="0"/>
        <v>1201728.449999999</v>
      </c>
    </row>
    <row r="58" spans="2:9" x14ac:dyDescent="0.35">
      <c r="B58" s="19">
        <v>43168</v>
      </c>
      <c r="C58" s="20" t="s">
        <v>10</v>
      </c>
      <c r="D58" s="21">
        <v>400460000</v>
      </c>
      <c r="E58" s="26" t="s">
        <v>11</v>
      </c>
      <c r="F58" s="15">
        <v>0</v>
      </c>
      <c r="G58" s="22">
        <v>15000</v>
      </c>
      <c r="H58" s="38"/>
      <c r="I58" s="15">
        <f t="shared" si="0"/>
        <v>1186728.449999999</v>
      </c>
    </row>
    <row r="59" spans="2:9" x14ac:dyDescent="0.35">
      <c r="B59" s="19">
        <v>43168</v>
      </c>
      <c r="C59" s="20" t="s">
        <v>10</v>
      </c>
      <c r="D59" s="21">
        <v>400460000</v>
      </c>
      <c r="E59" s="26" t="s">
        <v>11</v>
      </c>
      <c r="F59" s="15">
        <v>0</v>
      </c>
      <c r="G59" s="22">
        <v>33700</v>
      </c>
      <c r="H59" s="38"/>
      <c r="I59" s="15">
        <f t="shared" si="0"/>
        <v>1153028.449999999</v>
      </c>
    </row>
    <row r="60" spans="2:9" ht="28.5" x14ac:dyDescent="0.45">
      <c r="B60" s="43">
        <v>43171</v>
      </c>
      <c r="C60" s="44" t="s">
        <v>59</v>
      </c>
      <c r="D60" s="44"/>
      <c r="E60" s="45"/>
      <c r="F60" s="46"/>
      <c r="G60" s="46">
        <v>0</v>
      </c>
      <c r="H60" s="47"/>
      <c r="I60" s="15">
        <f t="shared" si="0"/>
        <v>1153028.449999999</v>
      </c>
    </row>
    <row r="61" spans="2:9" x14ac:dyDescent="0.35">
      <c r="B61" s="30">
        <v>43175</v>
      </c>
      <c r="C61" s="20" t="s">
        <v>53</v>
      </c>
      <c r="D61" s="21">
        <v>34110068</v>
      </c>
      <c r="E61" s="32" t="s">
        <v>19</v>
      </c>
      <c r="F61" s="32"/>
      <c r="G61" s="27">
        <v>33674</v>
      </c>
      <c r="H61" s="144">
        <v>4151</v>
      </c>
      <c r="I61" s="15">
        <f t="shared" si="0"/>
        <v>1115203.449999999</v>
      </c>
    </row>
    <row r="62" spans="2:9" x14ac:dyDescent="0.35">
      <c r="B62" s="30">
        <v>43175</v>
      </c>
      <c r="C62" s="20" t="s">
        <v>53</v>
      </c>
      <c r="D62" s="21">
        <v>34110068</v>
      </c>
      <c r="E62" s="32" t="s">
        <v>54</v>
      </c>
      <c r="F62" s="32"/>
      <c r="G62" s="27">
        <v>4062.35</v>
      </c>
      <c r="H62" s="145"/>
      <c r="I62" s="15">
        <f t="shared" si="0"/>
        <v>1111141.0999999989</v>
      </c>
    </row>
    <row r="63" spans="2:9" x14ac:dyDescent="0.35">
      <c r="B63" s="30">
        <v>43175</v>
      </c>
      <c r="C63" s="20" t="s">
        <v>53</v>
      </c>
      <c r="D63" s="21">
        <v>34110068</v>
      </c>
      <c r="E63" s="32" t="s">
        <v>35</v>
      </c>
      <c r="F63" s="32"/>
      <c r="G63" s="27">
        <v>3955</v>
      </c>
      <c r="H63" s="145"/>
      <c r="I63" s="15">
        <f t="shared" si="0"/>
        <v>1107186.0999999989</v>
      </c>
    </row>
    <row r="64" spans="2:9" x14ac:dyDescent="0.35">
      <c r="B64" s="30">
        <v>43175</v>
      </c>
      <c r="C64" s="20" t="s">
        <v>53</v>
      </c>
      <c r="D64" s="21">
        <v>34110068</v>
      </c>
      <c r="E64" s="32" t="s">
        <v>55</v>
      </c>
      <c r="F64" s="32"/>
      <c r="G64" s="22">
        <v>4407</v>
      </c>
      <c r="H64" s="145"/>
      <c r="I64" s="15">
        <f t="shared" si="0"/>
        <v>1102779.0999999989</v>
      </c>
    </row>
    <row r="65" spans="2:9" x14ac:dyDescent="0.35">
      <c r="B65" s="30">
        <v>43175</v>
      </c>
      <c r="C65" s="20" t="s">
        <v>53</v>
      </c>
      <c r="D65" s="21">
        <v>34110068</v>
      </c>
      <c r="E65" s="32" t="s">
        <v>16</v>
      </c>
      <c r="F65" s="32"/>
      <c r="G65" s="22">
        <v>28798.05</v>
      </c>
      <c r="H65" s="145"/>
      <c r="I65" s="15">
        <f t="shared" si="0"/>
        <v>1073981.0499999989</v>
      </c>
    </row>
    <row r="66" spans="2:9" x14ac:dyDescent="0.35">
      <c r="B66" s="30">
        <v>43175</v>
      </c>
      <c r="C66" s="20" t="s">
        <v>53</v>
      </c>
      <c r="D66" s="21">
        <v>34110068</v>
      </c>
      <c r="E66" s="32" t="s">
        <v>56</v>
      </c>
      <c r="F66" s="32"/>
      <c r="G66" s="22">
        <v>12401.75</v>
      </c>
      <c r="H66" s="145"/>
      <c r="I66" s="15">
        <f t="shared" si="0"/>
        <v>1061579.2999999989</v>
      </c>
    </row>
    <row r="67" spans="2:9" x14ac:dyDescent="0.35">
      <c r="B67" s="30">
        <v>43175</v>
      </c>
      <c r="C67" s="20" t="s">
        <v>53</v>
      </c>
      <c r="D67" s="21">
        <v>34110068</v>
      </c>
      <c r="E67" s="32" t="s">
        <v>57</v>
      </c>
      <c r="F67" s="32"/>
      <c r="G67" s="22">
        <v>6514.45</v>
      </c>
      <c r="H67" s="146"/>
      <c r="I67" s="15">
        <f t="shared" si="0"/>
        <v>1055064.8499999989</v>
      </c>
    </row>
    <row r="68" spans="2:9" x14ac:dyDescent="0.35">
      <c r="B68" s="30">
        <v>43175</v>
      </c>
      <c r="C68" s="20" t="s">
        <v>10</v>
      </c>
      <c r="D68" s="21">
        <v>400460000</v>
      </c>
      <c r="E68" s="31" t="s">
        <v>11</v>
      </c>
      <c r="F68" s="31"/>
      <c r="G68" s="22">
        <v>18700</v>
      </c>
      <c r="H68" s="22"/>
      <c r="I68" s="15">
        <f t="shared" si="0"/>
        <v>1036364.8499999989</v>
      </c>
    </row>
    <row r="69" spans="2:9" x14ac:dyDescent="0.35">
      <c r="B69" s="33">
        <v>43175</v>
      </c>
      <c r="C69" s="34" t="s">
        <v>49</v>
      </c>
      <c r="D69" s="21">
        <v>3411035</v>
      </c>
      <c r="E69" s="32" t="s">
        <v>12</v>
      </c>
      <c r="F69" s="32"/>
      <c r="G69" s="22">
        <v>1900</v>
      </c>
      <c r="H69" s="22">
        <v>100</v>
      </c>
      <c r="I69" s="15">
        <f t="shared" si="0"/>
        <v>1034364.8499999989</v>
      </c>
    </row>
    <row r="70" spans="2:9" x14ac:dyDescent="0.35">
      <c r="B70" s="30">
        <v>43175</v>
      </c>
      <c r="C70" s="20" t="s">
        <v>10</v>
      </c>
      <c r="D70" s="21">
        <v>400460000</v>
      </c>
      <c r="E70" s="31" t="s">
        <v>11</v>
      </c>
      <c r="F70" s="31"/>
      <c r="G70" s="22">
        <v>3000</v>
      </c>
      <c r="H70" s="15"/>
      <c r="I70" s="15">
        <f t="shared" si="0"/>
        <v>1031364.8499999989</v>
      </c>
    </row>
    <row r="71" spans="2:9" ht="28.5" x14ac:dyDescent="0.45">
      <c r="B71" s="43">
        <v>43175</v>
      </c>
      <c r="C71" s="44" t="s">
        <v>60</v>
      </c>
      <c r="D71" s="44"/>
      <c r="E71" s="45"/>
      <c r="F71" s="46"/>
      <c r="G71" s="46">
        <v>0</v>
      </c>
      <c r="H71" s="15"/>
      <c r="I71" s="15">
        <f t="shared" si="0"/>
        <v>1031364.8499999989</v>
      </c>
    </row>
    <row r="72" spans="2:9" ht="24" thickBot="1" x14ac:dyDescent="0.4">
      <c r="B72" s="60"/>
      <c r="C72" s="61"/>
      <c r="D72" s="62"/>
      <c r="E72" s="62"/>
      <c r="F72" s="15">
        <v>0</v>
      </c>
      <c r="G72" s="15"/>
      <c r="H72" s="15"/>
      <c r="I72" s="15">
        <f t="shared" si="0"/>
        <v>1031364.8499999989</v>
      </c>
    </row>
    <row r="73" spans="2:9" ht="32.25" thickBot="1" x14ac:dyDescent="0.55000000000000004">
      <c r="B73" s="136" t="s">
        <v>63</v>
      </c>
      <c r="C73" s="137"/>
      <c r="D73" s="137"/>
      <c r="E73" s="138"/>
      <c r="F73" s="54"/>
      <c r="G73" s="63">
        <f>SUM(G50:G72)</f>
        <v>473899.48</v>
      </c>
      <c r="H73" s="63">
        <f>SUM(H50:H72)</f>
        <v>22170.74</v>
      </c>
      <c r="I73" s="64"/>
    </row>
    <row r="74" spans="2:9" x14ac:dyDescent="0.35">
      <c r="B74" s="4"/>
      <c r="C74" s="4"/>
      <c r="D74" s="4"/>
      <c r="E74" s="4"/>
    </row>
    <row r="75" spans="2:9" ht="24" thickBot="1" x14ac:dyDescent="0.4">
      <c r="B75" s="4"/>
      <c r="C75" s="4"/>
      <c r="D75" s="4"/>
      <c r="E75" s="4"/>
    </row>
    <row r="76" spans="2:9" ht="32.25" thickBot="1" x14ac:dyDescent="0.55000000000000004">
      <c r="B76" s="136" t="s">
        <v>64</v>
      </c>
      <c r="C76" s="137"/>
      <c r="D76" s="137"/>
      <c r="E76" s="138"/>
      <c r="F76" s="54">
        <f>F49+F23</f>
        <v>5600000</v>
      </c>
      <c r="G76" s="63">
        <f>G49+G23+G73</f>
        <v>4665689.7200000007</v>
      </c>
      <c r="H76" s="63">
        <f>H49+H23+H73</f>
        <v>112671.79000000001</v>
      </c>
      <c r="I76" s="63">
        <f>I11+F76-G76-H76</f>
        <v>2497137.7399999993</v>
      </c>
    </row>
  </sheetData>
  <autoFilter ref="A10:K72" xr:uid="{00000000-0009-0000-0000-000000000000}">
    <filterColumn colId="5" showButton="0"/>
  </autoFilter>
  <mergeCells count="10">
    <mergeCell ref="B76:E76"/>
    <mergeCell ref="B23:E23"/>
    <mergeCell ref="B49:E49"/>
    <mergeCell ref="B73:E73"/>
    <mergeCell ref="B5:K5"/>
    <mergeCell ref="A7:K7"/>
    <mergeCell ref="A8:K8"/>
    <mergeCell ref="F10:G10"/>
    <mergeCell ref="H26:H30"/>
    <mergeCell ref="H61:H67"/>
  </mergeCells>
  <pageMargins left="0.7" right="0.7" top="0.75" bottom="0.75" header="0.3" footer="0.3"/>
  <pageSetup paperSize="9" scale="32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FCFB9-36D7-4A16-B7AB-174864F0C5E8}">
  <dimension ref="A12:N690"/>
  <sheetViews>
    <sheetView tabSelected="1" view="pageBreakPreview" topLeftCell="B35" zoomScale="49" zoomScaleNormal="50" zoomScaleSheetLayoutView="49" workbookViewId="0">
      <selection activeCell="B52" sqref="B52:F52"/>
    </sheetView>
  </sheetViews>
  <sheetFormatPr baseColWidth="10" defaultColWidth="22.7109375" defaultRowHeight="30" x14ac:dyDescent="0.4"/>
  <cols>
    <col min="1" max="1" width="6" hidden="1" customWidth="1"/>
    <col min="2" max="2" width="28" style="71" customWidth="1"/>
    <col min="3" max="3" width="35.7109375" style="71" customWidth="1"/>
    <col min="4" max="4" width="40" style="71" customWidth="1"/>
    <col min="5" max="5" width="128" style="71" customWidth="1"/>
    <col min="6" max="6" width="46.140625" style="72" customWidth="1"/>
    <col min="7" max="7" width="21.140625" style="71" hidden="1" customWidth="1"/>
    <col min="8" max="8" width="22.7109375" style="70" hidden="1" customWidth="1"/>
    <col min="9" max="9" width="0.28515625" style="70" hidden="1" customWidth="1"/>
    <col min="10" max="10" width="1.85546875" style="70" hidden="1" customWidth="1"/>
    <col min="11" max="12" width="22.7109375" style="67" hidden="1" customWidth="1"/>
    <col min="13" max="13" width="22.7109375" style="66" hidden="1" customWidth="1"/>
    <col min="14" max="14" width="22.7109375" hidden="1" customWidth="1"/>
  </cols>
  <sheetData>
    <row r="12" spans="1:10" ht="42.75" customHeight="1" x14ac:dyDescent="0.4">
      <c r="A12" s="65"/>
      <c r="B12" s="147"/>
      <c r="C12" s="147"/>
      <c r="D12" s="147"/>
      <c r="E12" s="147"/>
      <c r="F12" s="147"/>
      <c r="H12" s="71"/>
      <c r="I12" s="71"/>
      <c r="J12" s="71"/>
    </row>
    <row r="13" spans="1:10" ht="33.75" x14ac:dyDescent="0.5">
      <c r="A13" s="65"/>
      <c r="B13" s="151"/>
      <c r="C13" s="151"/>
      <c r="D13" s="151"/>
      <c r="E13" s="151"/>
      <c r="F13" s="151"/>
      <c r="G13" s="151"/>
      <c r="H13" s="151"/>
      <c r="I13" s="151"/>
      <c r="J13" s="75"/>
    </row>
    <row r="14" spans="1:10" ht="46.5" customHeight="1" x14ac:dyDescent="0.5">
      <c r="A14" s="65"/>
      <c r="B14" s="152" t="s">
        <v>1</v>
      </c>
      <c r="C14" s="152"/>
      <c r="D14" s="152"/>
      <c r="E14" s="152"/>
      <c r="F14" s="152"/>
      <c r="G14" s="89"/>
      <c r="H14" s="89"/>
      <c r="I14" s="89"/>
      <c r="J14" s="75"/>
    </row>
    <row r="15" spans="1:10" ht="46.5" customHeight="1" x14ac:dyDescent="0.5">
      <c r="A15" s="65"/>
      <c r="B15" s="102"/>
      <c r="C15" s="102"/>
      <c r="D15" s="102"/>
      <c r="E15" s="102"/>
      <c r="F15" s="103"/>
      <c r="G15" s="96"/>
      <c r="H15" s="96"/>
      <c r="I15" s="96"/>
      <c r="J15" s="75"/>
    </row>
    <row r="16" spans="1:10" ht="33.75" x14ac:dyDescent="0.5">
      <c r="A16" s="149" t="s">
        <v>72</v>
      </c>
      <c r="B16" s="149"/>
      <c r="C16" s="149"/>
      <c r="D16" s="149"/>
      <c r="E16" s="149"/>
      <c r="F16" s="149"/>
      <c r="G16" s="149"/>
      <c r="H16" s="149"/>
      <c r="I16" s="149"/>
      <c r="J16" s="149"/>
    </row>
    <row r="17" spans="1:13" ht="36.75" customHeight="1" x14ac:dyDescent="0.5">
      <c r="A17" s="149" t="s">
        <v>81</v>
      </c>
      <c r="B17" s="149"/>
      <c r="C17" s="149"/>
      <c r="D17" s="149"/>
      <c r="E17" s="149"/>
      <c r="F17" s="149"/>
      <c r="G17" s="149"/>
      <c r="H17" s="149"/>
      <c r="I17" s="149"/>
      <c r="J17" s="149"/>
    </row>
    <row r="18" spans="1:13" ht="36.75" customHeight="1" x14ac:dyDescent="0.5">
      <c r="A18" s="149" t="s">
        <v>83</v>
      </c>
      <c r="B18" s="149"/>
      <c r="C18" s="149"/>
      <c r="D18" s="149"/>
      <c r="E18" s="149"/>
      <c r="F18" s="149"/>
      <c r="G18" s="84"/>
      <c r="H18" s="84"/>
      <c r="I18" s="84"/>
      <c r="J18" s="84"/>
    </row>
    <row r="19" spans="1:13" ht="26.25" customHeight="1" thickBot="1" x14ac:dyDescent="0.5">
      <c r="A19" s="65"/>
      <c r="B19" s="75"/>
      <c r="C19" s="75"/>
      <c r="D19" s="83"/>
      <c r="E19" s="75"/>
      <c r="F19" s="85"/>
      <c r="G19" s="75"/>
      <c r="H19" s="75"/>
      <c r="I19" s="75"/>
      <c r="J19" s="75"/>
    </row>
    <row r="20" spans="1:13" ht="46.5" customHeight="1" thickBot="1" x14ac:dyDescent="0.55000000000000004">
      <c r="A20" s="65"/>
      <c r="B20" s="95" t="s">
        <v>3</v>
      </c>
      <c r="C20" s="121" t="s">
        <v>75</v>
      </c>
      <c r="D20" s="134" t="s">
        <v>82</v>
      </c>
      <c r="E20" s="121" t="s">
        <v>65</v>
      </c>
      <c r="F20" s="120" t="s">
        <v>66</v>
      </c>
      <c r="G20" s="75"/>
      <c r="H20" s="75"/>
      <c r="I20" s="75"/>
      <c r="J20" s="75"/>
    </row>
    <row r="21" spans="1:13" s="94" customFormat="1" ht="46.5" customHeight="1" x14ac:dyDescent="0.45">
      <c r="A21" s="90"/>
      <c r="B21" s="129">
        <v>45537</v>
      </c>
      <c r="C21" s="129" t="s">
        <v>76</v>
      </c>
      <c r="D21" s="135">
        <v>4317</v>
      </c>
      <c r="E21" s="153" t="s">
        <v>80</v>
      </c>
      <c r="F21" s="130">
        <v>2025000</v>
      </c>
      <c r="G21" s="91"/>
      <c r="H21" s="91"/>
      <c r="I21" s="91"/>
      <c r="J21" s="91"/>
      <c r="K21" s="92"/>
      <c r="L21" s="92"/>
      <c r="M21" s="93"/>
    </row>
    <row r="22" spans="1:13" s="94" customFormat="1" ht="46.5" customHeight="1" x14ac:dyDescent="0.45">
      <c r="A22" s="90"/>
      <c r="B22" s="101">
        <v>45537</v>
      </c>
      <c r="C22" s="101" t="s">
        <v>76</v>
      </c>
      <c r="D22" s="112">
        <v>4318</v>
      </c>
      <c r="E22" s="132" t="s">
        <v>80</v>
      </c>
      <c r="F22" s="105">
        <v>25000</v>
      </c>
      <c r="G22" s="91"/>
      <c r="H22" s="91"/>
      <c r="I22" s="91"/>
      <c r="J22" s="91"/>
      <c r="K22" s="92"/>
      <c r="L22" s="92"/>
      <c r="M22" s="93"/>
    </row>
    <row r="23" spans="1:13" s="94" customFormat="1" ht="46.5" customHeight="1" x14ac:dyDescent="0.45">
      <c r="A23" s="90"/>
      <c r="B23" s="101">
        <v>45544</v>
      </c>
      <c r="C23" s="101" t="s">
        <v>76</v>
      </c>
      <c r="D23" s="112">
        <v>4319</v>
      </c>
      <c r="E23" s="132" t="s">
        <v>80</v>
      </c>
      <c r="F23" s="105">
        <v>0</v>
      </c>
      <c r="G23" s="91"/>
      <c r="H23" s="91"/>
      <c r="I23" s="91"/>
      <c r="J23" s="91"/>
      <c r="K23" s="92"/>
      <c r="L23" s="92"/>
      <c r="M23" s="93"/>
    </row>
    <row r="24" spans="1:13" s="94" customFormat="1" ht="46.5" customHeight="1" x14ac:dyDescent="0.45">
      <c r="A24" s="90"/>
      <c r="B24" s="101">
        <v>45544</v>
      </c>
      <c r="C24" s="101" t="s">
        <v>76</v>
      </c>
      <c r="D24" s="112">
        <v>4320</v>
      </c>
      <c r="E24" s="132" t="s">
        <v>80</v>
      </c>
      <c r="F24" s="105">
        <v>100000</v>
      </c>
      <c r="G24" s="91"/>
      <c r="H24" s="91"/>
      <c r="I24" s="91"/>
      <c r="J24" s="91"/>
      <c r="K24" s="92"/>
      <c r="L24" s="92"/>
      <c r="M24" s="93"/>
    </row>
    <row r="25" spans="1:13" s="94" customFormat="1" ht="46.5" customHeight="1" x14ac:dyDescent="0.45">
      <c r="A25" s="90"/>
      <c r="B25" s="101">
        <v>45544</v>
      </c>
      <c r="C25" s="101" t="s">
        <v>76</v>
      </c>
      <c r="D25" s="112">
        <v>4321</v>
      </c>
      <c r="E25" s="132" t="s">
        <v>80</v>
      </c>
      <c r="F25" s="105">
        <v>25000</v>
      </c>
      <c r="G25" s="91"/>
      <c r="H25" s="91"/>
      <c r="I25" s="91"/>
      <c r="J25" s="91"/>
      <c r="K25" s="92"/>
      <c r="L25" s="92"/>
      <c r="M25" s="93"/>
    </row>
    <row r="26" spans="1:13" s="94" customFormat="1" ht="46.5" customHeight="1" x14ac:dyDescent="0.45">
      <c r="A26" s="90"/>
      <c r="B26" s="101">
        <v>45561</v>
      </c>
      <c r="C26" s="101" t="s">
        <v>76</v>
      </c>
      <c r="D26" s="112">
        <v>4322</v>
      </c>
      <c r="E26" s="132" t="s">
        <v>80</v>
      </c>
      <c r="F26" s="105">
        <v>75000</v>
      </c>
      <c r="G26" s="91"/>
      <c r="H26" s="91"/>
      <c r="I26" s="91"/>
      <c r="J26" s="91"/>
      <c r="K26" s="92"/>
      <c r="L26" s="92"/>
      <c r="M26" s="93"/>
    </row>
    <row r="27" spans="1:13" s="94" customFormat="1" ht="46.5" customHeight="1" thickBot="1" x14ac:dyDescent="0.5">
      <c r="A27" s="90"/>
      <c r="B27" s="100">
        <v>45561</v>
      </c>
      <c r="C27" s="100" t="s">
        <v>76</v>
      </c>
      <c r="D27" s="113">
        <v>4323</v>
      </c>
      <c r="E27" s="133" t="s">
        <v>80</v>
      </c>
      <c r="F27" s="107">
        <v>25000</v>
      </c>
      <c r="G27" s="91"/>
      <c r="H27" s="91"/>
      <c r="I27" s="91"/>
      <c r="J27" s="91"/>
      <c r="K27" s="92"/>
      <c r="L27" s="92"/>
      <c r="M27" s="93"/>
    </row>
    <row r="28" spans="1:13" s="73" customFormat="1" ht="36" customHeight="1" thickBot="1" x14ac:dyDescent="0.55000000000000004">
      <c r="A28" s="74"/>
      <c r="B28" s="76"/>
      <c r="C28" s="76"/>
      <c r="D28" s="112"/>
      <c r="E28" s="104" t="s">
        <v>73</v>
      </c>
      <c r="F28" s="128">
        <f>SUM(F21:F27)</f>
        <v>2275000</v>
      </c>
      <c r="G28" s="75"/>
      <c r="H28" s="75"/>
      <c r="I28" s="75"/>
      <c r="J28" s="75"/>
      <c r="K28" s="70"/>
      <c r="L28" s="70"/>
    </row>
    <row r="29" spans="1:13" s="73" customFormat="1" ht="41.25" customHeight="1" thickTop="1" thickBot="1" x14ac:dyDescent="0.55000000000000004">
      <c r="A29" s="74"/>
      <c r="B29" s="118"/>
      <c r="C29" s="82"/>
      <c r="D29" s="113"/>
      <c r="E29" s="104"/>
      <c r="F29" s="126"/>
      <c r="G29" s="75"/>
      <c r="H29" s="75"/>
      <c r="I29" s="75"/>
      <c r="J29" s="75"/>
      <c r="K29" s="70"/>
      <c r="L29" s="70"/>
    </row>
    <row r="30" spans="1:13" s="73" customFormat="1" ht="39" hidden="1" customHeight="1" x14ac:dyDescent="0.5">
      <c r="A30" s="74"/>
      <c r="B30" s="86"/>
      <c r="C30" s="86"/>
      <c r="D30" s="78"/>
      <c r="E30" s="123"/>
      <c r="F30" s="114"/>
      <c r="G30" s="75"/>
      <c r="H30" s="75"/>
      <c r="I30" s="75"/>
      <c r="J30" s="75"/>
      <c r="K30" s="70"/>
      <c r="L30" s="70"/>
    </row>
    <row r="31" spans="1:13" s="73" customFormat="1" ht="39.75" hidden="1" customHeight="1" thickBot="1" x14ac:dyDescent="0.55000000000000004">
      <c r="A31" s="74"/>
      <c r="B31" s="76"/>
      <c r="C31" s="76"/>
      <c r="D31" s="78"/>
      <c r="E31" s="124"/>
      <c r="F31" s="115"/>
      <c r="G31" s="75"/>
      <c r="H31" s="75"/>
      <c r="I31" s="75"/>
      <c r="J31" s="75"/>
      <c r="K31" s="70"/>
      <c r="L31" s="70"/>
    </row>
    <row r="32" spans="1:13" s="73" customFormat="1" ht="28.5" hidden="1" customHeight="1" thickBot="1" x14ac:dyDescent="0.55000000000000004">
      <c r="A32" s="74"/>
      <c r="B32" s="82"/>
      <c r="C32" s="82"/>
      <c r="D32" s="110"/>
      <c r="E32" s="125"/>
      <c r="F32" s="116"/>
      <c r="G32" s="75"/>
      <c r="H32" s="75"/>
      <c r="I32" s="75"/>
      <c r="J32" s="75"/>
      <c r="K32" s="70"/>
      <c r="L32" s="70"/>
    </row>
    <row r="33" spans="1:13" s="73" customFormat="1" ht="44.25" hidden="1" customHeight="1" thickBot="1" x14ac:dyDescent="0.55000000000000004">
      <c r="A33" s="74"/>
      <c r="B33" s="76"/>
      <c r="C33" s="86"/>
      <c r="D33" s="78"/>
      <c r="E33" s="97" t="s">
        <v>73</v>
      </c>
      <c r="F33" s="127">
        <f>F30+F31+F32</f>
        <v>0</v>
      </c>
      <c r="G33" s="75"/>
      <c r="H33" s="75"/>
      <c r="I33" s="75"/>
      <c r="J33" s="75"/>
      <c r="K33" s="70"/>
      <c r="L33" s="70"/>
    </row>
    <row r="34" spans="1:13" s="73" customFormat="1" ht="41.25" hidden="1" customHeight="1" thickTop="1" thickBot="1" x14ac:dyDescent="0.55000000000000004">
      <c r="A34" s="74"/>
      <c r="B34" s="122"/>
      <c r="C34" s="76"/>
      <c r="D34" s="78"/>
      <c r="E34" s="98"/>
      <c r="F34" s="106"/>
      <c r="G34" s="75"/>
      <c r="H34" s="75"/>
      <c r="I34" s="75"/>
      <c r="J34" s="75"/>
      <c r="K34" s="70"/>
      <c r="L34" s="70"/>
    </row>
    <row r="35" spans="1:13" s="73" customFormat="1" ht="41.25" customHeight="1" x14ac:dyDescent="0.5">
      <c r="A35" s="74"/>
      <c r="B35" s="158">
        <v>45558</v>
      </c>
      <c r="C35" s="86" t="s">
        <v>77</v>
      </c>
      <c r="D35" s="155">
        <v>160234</v>
      </c>
      <c r="E35" s="154" t="s">
        <v>78</v>
      </c>
      <c r="F35" s="130">
        <v>2248926.4500000002</v>
      </c>
      <c r="G35" s="75"/>
      <c r="H35" s="75"/>
      <c r="I35" s="75"/>
      <c r="J35" s="75"/>
      <c r="K35" s="70"/>
      <c r="L35" s="70"/>
    </row>
    <row r="36" spans="1:13" s="73" customFormat="1" ht="41.25" customHeight="1" x14ac:dyDescent="0.5">
      <c r="A36" s="74"/>
      <c r="B36" s="159">
        <v>45561</v>
      </c>
      <c r="C36" s="76" t="s">
        <v>77</v>
      </c>
      <c r="D36" s="156">
        <v>162016</v>
      </c>
      <c r="E36" s="108" t="s">
        <v>74</v>
      </c>
      <c r="F36" s="105">
        <v>2915343.99</v>
      </c>
      <c r="G36" s="75"/>
      <c r="H36" s="75"/>
      <c r="I36" s="75"/>
      <c r="J36" s="75"/>
      <c r="K36" s="70"/>
      <c r="L36" s="70"/>
    </row>
    <row r="37" spans="1:13" s="73" customFormat="1" ht="37.5" customHeight="1" x14ac:dyDescent="0.5">
      <c r="A37" s="74"/>
      <c r="B37" s="122"/>
      <c r="C37" s="76" t="s">
        <v>77</v>
      </c>
      <c r="D37" s="115" t="s">
        <v>85</v>
      </c>
      <c r="E37" s="108" t="s">
        <v>69</v>
      </c>
      <c r="F37" s="105">
        <v>8572151.6300000008</v>
      </c>
      <c r="G37" s="75"/>
      <c r="H37" s="75"/>
      <c r="I37" s="75"/>
      <c r="J37" s="75"/>
      <c r="K37" s="70"/>
      <c r="L37" s="70"/>
    </row>
    <row r="38" spans="1:13" s="73" customFormat="1" ht="38.25" customHeight="1" x14ac:dyDescent="0.5">
      <c r="A38" s="74"/>
      <c r="B38" s="159">
        <v>45561</v>
      </c>
      <c r="C38" s="76" t="s">
        <v>77</v>
      </c>
      <c r="D38" s="156">
        <v>162019</v>
      </c>
      <c r="E38" s="108" t="s">
        <v>84</v>
      </c>
      <c r="F38" s="105">
        <v>5232321</v>
      </c>
      <c r="G38" s="75"/>
      <c r="H38" s="75"/>
      <c r="I38" s="75"/>
      <c r="J38" s="75"/>
      <c r="K38" s="70"/>
      <c r="L38" s="70"/>
    </row>
    <row r="39" spans="1:13" s="73" customFormat="1" ht="38.25" customHeight="1" thickBot="1" x14ac:dyDescent="0.55000000000000004">
      <c r="A39" s="74"/>
      <c r="B39" s="160">
        <v>45561</v>
      </c>
      <c r="C39" s="82" t="s">
        <v>77</v>
      </c>
      <c r="D39" s="157">
        <v>162020</v>
      </c>
      <c r="E39" s="109" t="s">
        <v>84</v>
      </c>
      <c r="F39" s="107">
        <v>8572151.6300000008</v>
      </c>
      <c r="G39" s="75"/>
      <c r="H39" s="75"/>
      <c r="I39" s="75"/>
      <c r="J39" s="75"/>
      <c r="K39" s="70"/>
      <c r="L39" s="70"/>
    </row>
    <row r="40" spans="1:13" s="73" customFormat="1" ht="33.75" hidden="1" customHeight="1" thickBot="1" x14ac:dyDescent="0.55000000000000004">
      <c r="A40" s="74"/>
      <c r="B40" s="119"/>
      <c r="C40" s="82" t="s">
        <v>77</v>
      </c>
      <c r="D40" s="131"/>
      <c r="E40" s="109" t="s">
        <v>78</v>
      </c>
      <c r="F40" s="116"/>
      <c r="G40" s="75"/>
      <c r="H40" s="75"/>
      <c r="I40" s="75"/>
      <c r="J40" s="75"/>
      <c r="K40" s="70"/>
      <c r="L40" s="70"/>
    </row>
    <row r="41" spans="1:13" s="73" customFormat="1" ht="45" customHeight="1" x14ac:dyDescent="0.5">
      <c r="A41" s="74"/>
      <c r="B41" s="77"/>
      <c r="C41" s="77"/>
      <c r="D41" s="74"/>
      <c r="E41" s="104" t="s">
        <v>71</v>
      </c>
      <c r="F41" s="117">
        <f>F35+F36+F37+F38+F39</f>
        <v>27540894.700000003</v>
      </c>
      <c r="G41" s="75"/>
      <c r="H41" s="75"/>
      <c r="I41" s="75"/>
      <c r="J41" s="75"/>
      <c r="K41" s="70"/>
      <c r="L41" s="70"/>
    </row>
    <row r="42" spans="1:13" s="73" customFormat="1" ht="36" customHeight="1" thickBot="1" x14ac:dyDescent="0.55000000000000004">
      <c r="A42" s="74"/>
      <c r="C42" s="87"/>
      <c r="D42" s="78"/>
      <c r="E42" s="79" t="s">
        <v>70</v>
      </c>
      <c r="F42" s="111">
        <f>F28+F33+F41</f>
        <v>29815894.700000003</v>
      </c>
      <c r="G42" s="75"/>
      <c r="H42" s="75"/>
      <c r="I42" s="75"/>
      <c r="J42" s="75"/>
      <c r="K42" s="70"/>
      <c r="L42" s="70"/>
    </row>
    <row r="43" spans="1:13" s="73" customFormat="1" ht="36" customHeight="1" thickTop="1" x14ac:dyDescent="0.5">
      <c r="A43" s="74"/>
      <c r="B43" s="77"/>
      <c r="C43" s="77"/>
      <c r="D43" s="78"/>
      <c r="E43" s="78"/>
      <c r="F43" s="88"/>
      <c r="G43" s="75"/>
      <c r="H43" s="75"/>
      <c r="I43" s="75"/>
      <c r="J43" s="75"/>
      <c r="K43" s="70"/>
      <c r="L43" s="70"/>
    </row>
    <row r="44" spans="1:13" s="73" customFormat="1" ht="36" customHeight="1" x14ac:dyDescent="0.5">
      <c r="A44" s="74"/>
      <c r="B44" s="77"/>
      <c r="C44" s="77"/>
      <c r="D44" s="78"/>
      <c r="E44" s="74"/>
      <c r="F44" s="88"/>
      <c r="G44" s="75"/>
      <c r="H44" s="75"/>
      <c r="I44" s="75"/>
      <c r="J44" s="75"/>
      <c r="K44" s="70"/>
      <c r="L44" s="70"/>
    </row>
    <row r="45" spans="1:13" s="74" customFormat="1" ht="41.25" customHeight="1" x14ac:dyDescent="0.5">
      <c r="C45" s="87"/>
      <c r="D45" s="78"/>
      <c r="F45" s="88"/>
      <c r="G45" s="75"/>
      <c r="H45" s="75"/>
      <c r="I45" s="75"/>
      <c r="J45" s="75"/>
      <c r="K45" s="71"/>
      <c r="L45" s="71"/>
    </row>
    <row r="46" spans="1:13" s="74" customFormat="1" ht="15" customHeight="1" x14ac:dyDescent="0.5">
      <c r="B46" s="77"/>
      <c r="C46" s="71"/>
      <c r="D46" s="71"/>
      <c r="E46" s="71"/>
      <c r="F46" s="72"/>
      <c r="G46" s="75"/>
      <c r="H46" s="75"/>
      <c r="I46" s="75"/>
      <c r="J46" s="75"/>
      <c r="K46" s="71"/>
      <c r="L46" s="71"/>
    </row>
    <row r="47" spans="1:13" s="65" customFormat="1" ht="3" customHeight="1" x14ac:dyDescent="0.5">
      <c r="B47" s="80"/>
      <c r="C47" s="71"/>
      <c r="D47" s="71"/>
      <c r="E47" s="71"/>
      <c r="F47" s="72"/>
      <c r="G47" s="75"/>
      <c r="H47" s="75"/>
      <c r="I47" s="75"/>
      <c r="J47" s="75"/>
      <c r="K47" s="68"/>
      <c r="L47" s="68"/>
      <c r="M47" s="69"/>
    </row>
    <row r="48" spans="1:13" s="65" customFormat="1" ht="36.75" customHeight="1" x14ac:dyDescent="0.45">
      <c r="B48" s="150" t="s">
        <v>67</v>
      </c>
      <c r="C48" s="150"/>
      <c r="D48" s="150"/>
      <c r="E48" s="150"/>
      <c r="F48" s="150"/>
      <c r="G48" s="81"/>
      <c r="H48" s="81"/>
      <c r="I48" s="81"/>
      <c r="J48" s="81"/>
      <c r="K48" s="68"/>
      <c r="L48" s="68"/>
      <c r="M48" s="69"/>
    </row>
    <row r="49" spans="1:13" s="65" customFormat="1" ht="39" customHeight="1" x14ac:dyDescent="0.45">
      <c r="B49" s="99"/>
      <c r="C49" s="71"/>
      <c r="D49" s="71"/>
      <c r="E49" s="71"/>
      <c r="F49" s="72"/>
      <c r="G49" s="81"/>
      <c r="H49" s="81"/>
      <c r="I49" s="81"/>
      <c r="J49" s="81"/>
      <c r="K49" s="68"/>
      <c r="L49" s="68"/>
      <c r="M49" s="69"/>
    </row>
    <row r="50" spans="1:13" ht="23.25" customHeight="1" x14ac:dyDescent="0.45">
      <c r="A50" s="65"/>
      <c r="B50" s="99"/>
      <c r="G50" s="75"/>
      <c r="H50" s="75"/>
      <c r="I50" s="75"/>
      <c r="J50" s="75"/>
    </row>
    <row r="51" spans="1:13" s="67" customFormat="1" ht="33" x14ac:dyDescent="0.45">
      <c r="A51" s="68"/>
      <c r="B51" s="148" t="s">
        <v>79</v>
      </c>
      <c r="C51" s="148"/>
      <c r="D51" s="148"/>
      <c r="E51" s="148"/>
      <c r="F51" s="148"/>
      <c r="G51" s="75"/>
      <c r="H51" s="75"/>
      <c r="I51" s="75"/>
      <c r="J51" s="75"/>
      <c r="M51" s="66"/>
    </row>
    <row r="52" spans="1:13" s="67" customFormat="1" ht="30" customHeight="1" x14ac:dyDescent="0.45">
      <c r="A52" s="68"/>
      <c r="B52" s="148" t="s">
        <v>68</v>
      </c>
      <c r="C52" s="148"/>
      <c r="D52" s="148"/>
      <c r="E52" s="148"/>
      <c r="F52" s="148"/>
      <c r="G52" s="75"/>
      <c r="H52" s="75"/>
      <c r="I52" s="75"/>
      <c r="J52" s="75"/>
      <c r="K52" s="68"/>
      <c r="L52" s="68"/>
      <c r="M52" s="69"/>
    </row>
    <row r="53" spans="1:13" s="67" customFormat="1" ht="33" hidden="1" x14ac:dyDescent="0.45">
      <c r="A53" s="68"/>
      <c r="B53" s="75"/>
      <c r="C53" s="71"/>
      <c r="D53" s="71"/>
      <c r="E53" s="71"/>
      <c r="F53" s="72"/>
      <c r="G53" s="75"/>
      <c r="H53" s="75"/>
      <c r="I53" s="75"/>
      <c r="J53" s="75"/>
      <c r="K53" s="68"/>
      <c r="L53" s="68"/>
      <c r="M53" s="69"/>
    </row>
    <row r="54" spans="1:13" s="67" customFormat="1" ht="33" hidden="1" x14ac:dyDescent="0.45">
      <c r="A54" s="68"/>
      <c r="B54" s="75"/>
      <c r="C54" s="71"/>
      <c r="D54" s="71"/>
      <c r="E54" s="71"/>
      <c r="F54" s="72"/>
      <c r="G54" s="75"/>
      <c r="H54" s="75"/>
      <c r="I54" s="75"/>
      <c r="J54" s="75"/>
      <c r="K54" s="68"/>
      <c r="L54" s="68"/>
      <c r="M54" s="69"/>
    </row>
    <row r="55" spans="1:13" s="67" customFormat="1" ht="33" hidden="1" x14ac:dyDescent="0.45">
      <c r="A55" s="68"/>
      <c r="B55" s="75"/>
      <c r="C55" s="71"/>
      <c r="D55" s="71"/>
      <c r="E55" s="71"/>
      <c r="F55" s="72"/>
      <c r="G55" s="75"/>
      <c r="H55" s="75"/>
      <c r="I55" s="75"/>
      <c r="J55" s="75"/>
      <c r="K55" s="68"/>
      <c r="L55" s="68"/>
      <c r="M55" s="69"/>
    </row>
    <row r="56" spans="1:13" ht="33" x14ac:dyDescent="0.45">
      <c r="A56" s="65"/>
      <c r="B56" s="75"/>
      <c r="G56" s="75"/>
      <c r="H56" s="75"/>
      <c r="I56" s="75"/>
      <c r="J56" s="75"/>
      <c r="K56" s="68"/>
      <c r="L56" s="68"/>
      <c r="M56" s="69"/>
    </row>
    <row r="57" spans="1:13" x14ac:dyDescent="0.4">
      <c r="A57" s="65"/>
      <c r="H57" s="71"/>
      <c r="I57" s="71"/>
      <c r="J57" s="71"/>
      <c r="K57" s="68"/>
      <c r="L57" s="68"/>
      <c r="M57" s="69"/>
    </row>
    <row r="58" spans="1:13" x14ac:dyDescent="0.4">
      <c r="A58" s="65"/>
      <c r="H58" s="71"/>
      <c r="I58" s="71"/>
      <c r="J58" s="71"/>
      <c r="K58" s="68"/>
      <c r="L58" s="68"/>
      <c r="M58" s="69"/>
    </row>
    <row r="59" spans="1:13" x14ac:dyDescent="0.4">
      <c r="A59" s="65"/>
      <c r="H59" s="71"/>
      <c r="I59" s="71"/>
      <c r="J59" s="71"/>
    </row>
    <row r="60" spans="1:13" x14ac:dyDescent="0.4">
      <c r="A60" s="65"/>
      <c r="H60" s="71"/>
      <c r="I60" s="71"/>
      <c r="J60" s="71"/>
    </row>
    <row r="61" spans="1:13" x14ac:dyDescent="0.4">
      <c r="A61" s="65"/>
      <c r="H61" s="71"/>
      <c r="I61" s="71"/>
      <c r="J61" s="68"/>
    </row>
    <row r="62" spans="1:13" x14ac:dyDescent="0.4">
      <c r="A62" s="65"/>
      <c r="H62" s="71"/>
      <c r="I62" s="71"/>
      <c r="J62" s="71"/>
      <c r="L62" s="66"/>
      <c r="M62"/>
    </row>
    <row r="63" spans="1:13" x14ac:dyDescent="0.4">
      <c r="A63" s="65"/>
      <c r="H63" s="71"/>
      <c r="I63" s="71"/>
      <c r="J63" s="71"/>
    </row>
    <row r="64" spans="1:13" x14ac:dyDescent="0.4">
      <c r="A64" s="65"/>
      <c r="H64" s="71"/>
      <c r="I64" s="71"/>
      <c r="J64" s="71"/>
    </row>
    <row r="65" spans="1:14" x14ac:dyDescent="0.4">
      <c r="A65" s="65"/>
      <c r="H65" s="71"/>
      <c r="I65" s="71"/>
      <c r="J65" s="71"/>
    </row>
    <row r="66" spans="1:14" x14ac:dyDescent="0.4">
      <c r="A66" s="65"/>
      <c r="H66" s="71"/>
      <c r="I66" s="71"/>
      <c r="J66" s="71"/>
    </row>
    <row r="67" spans="1:14" s="67" customFormat="1" x14ac:dyDescent="0.4">
      <c r="A67" s="65"/>
      <c r="B67" s="71"/>
      <c r="C67" s="71"/>
      <c r="D67" s="71"/>
      <c r="E67" s="71"/>
      <c r="F67" s="72"/>
      <c r="G67" s="71"/>
      <c r="H67" s="71"/>
      <c r="I67" s="71"/>
      <c r="J67" s="71"/>
      <c r="M67" s="66"/>
      <c r="N67"/>
    </row>
    <row r="68" spans="1:14" s="67" customFormat="1" x14ac:dyDescent="0.4">
      <c r="A68" s="65"/>
      <c r="B68" s="71"/>
      <c r="C68" s="71"/>
      <c r="D68" s="71"/>
      <c r="E68" s="71"/>
      <c r="F68" s="72"/>
      <c r="G68" s="71"/>
      <c r="H68" s="71"/>
      <c r="I68" s="71"/>
      <c r="J68" s="71"/>
      <c r="M68" s="66"/>
      <c r="N68"/>
    </row>
    <row r="69" spans="1:14" s="67" customFormat="1" x14ac:dyDescent="0.4">
      <c r="A69" s="65"/>
      <c r="B69" s="71"/>
      <c r="C69" s="71"/>
      <c r="D69" s="71"/>
      <c r="E69" s="71"/>
      <c r="F69" s="72"/>
      <c r="G69" s="71"/>
      <c r="H69" s="71"/>
      <c r="I69" s="71"/>
      <c r="J69" s="71"/>
      <c r="M69" s="66"/>
      <c r="N69"/>
    </row>
    <row r="70" spans="1:14" s="67" customFormat="1" x14ac:dyDescent="0.4">
      <c r="A70" s="65"/>
      <c r="B70" s="71"/>
      <c r="C70" s="71"/>
      <c r="D70" s="71"/>
      <c r="E70" s="71"/>
      <c r="F70" s="72"/>
      <c r="G70" s="71"/>
      <c r="H70" s="71"/>
      <c r="I70" s="71"/>
      <c r="J70" s="71"/>
      <c r="M70" s="66"/>
      <c r="N70"/>
    </row>
    <row r="71" spans="1:14" s="67" customFormat="1" x14ac:dyDescent="0.4">
      <c r="A71" s="65"/>
      <c r="B71" s="71"/>
      <c r="C71" s="71"/>
      <c r="D71" s="71"/>
      <c r="E71" s="71"/>
      <c r="F71" s="72"/>
      <c r="G71" s="71"/>
      <c r="H71" s="71"/>
      <c r="I71" s="71"/>
      <c r="J71" s="71"/>
      <c r="M71" s="66"/>
      <c r="N71"/>
    </row>
    <row r="72" spans="1:14" s="67" customFormat="1" x14ac:dyDescent="0.4">
      <c r="A72" s="65"/>
      <c r="B72" s="71"/>
      <c r="C72" s="71"/>
      <c r="D72" s="71"/>
      <c r="E72" s="71"/>
      <c r="F72" s="72"/>
      <c r="G72" s="71"/>
      <c r="H72" s="71"/>
      <c r="I72" s="71"/>
      <c r="J72" s="71"/>
      <c r="M72" s="66"/>
      <c r="N72"/>
    </row>
    <row r="73" spans="1:14" s="67" customFormat="1" x14ac:dyDescent="0.4">
      <c r="A73" s="65"/>
      <c r="B73" s="71"/>
      <c r="C73" s="71"/>
      <c r="D73" s="71"/>
      <c r="E73" s="71"/>
      <c r="F73" s="72"/>
      <c r="G73" s="71"/>
      <c r="H73" s="71"/>
      <c r="I73" s="71"/>
      <c r="J73" s="71"/>
      <c r="M73" s="66"/>
      <c r="N73"/>
    </row>
    <row r="74" spans="1:14" s="67" customFormat="1" x14ac:dyDescent="0.4">
      <c r="A74" s="65"/>
      <c r="B74" s="71"/>
      <c r="C74" s="71"/>
      <c r="D74" s="71"/>
      <c r="E74" s="71"/>
      <c r="F74" s="72"/>
      <c r="G74" s="71"/>
      <c r="H74" s="71"/>
      <c r="I74" s="71"/>
      <c r="J74" s="71"/>
      <c r="M74" s="66"/>
      <c r="N74"/>
    </row>
    <row r="75" spans="1:14" s="67" customFormat="1" x14ac:dyDescent="0.4">
      <c r="A75" s="65"/>
      <c r="B75" s="71"/>
      <c r="C75" s="71"/>
      <c r="D75" s="71"/>
      <c r="E75" s="71"/>
      <c r="F75" s="72"/>
      <c r="G75" s="71"/>
      <c r="H75" s="71"/>
      <c r="I75" s="71"/>
      <c r="J75" s="71"/>
      <c r="M75" s="66"/>
      <c r="N75"/>
    </row>
    <row r="76" spans="1:14" s="67" customFormat="1" x14ac:dyDescent="0.4">
      <c r="A76" s="65"/>
      <c r="B76" s="71"/>
      <c r="C76" s="71"/>
      <c r="D76" s="71"/>
      <c r="E76" s="71"/>
      <c r="F76" s="72"/>
      <c r="G76" s="71"/>
      <c r="H76" s="71"/>
      <c r="I76" s="71"/>
      <c r="J76" s="71"/>
      <c r="M76" s="66"/>
      <c r="N76"/>
    </row>
    <row r="77" spans="1:14" s="67" customFormat="1" x14ac:dyDescent="0.4">
      <c r="A77" s="65"/>
      <c r="B77" s="71"/>
      <c r="C77" s="71"/>
      <c r="D77" s="71"/>
      <c r="E77" s="71"/>
      <c r="F77" s="72"/>
      <c r="G77" s="71"/>
      <c r="H77" s="71"/>
      <c r="I77" s="71"/>
      <c r="J77" s="71"/>
      <c r="M77" s="66"/>
      <c r="N77"/>
    </row>
    <row r="78" spans="1:14" s="67" customFormat="1" x14ac:dyDescent="0.4">
      <c r="A78" s="65"/>
      <c r="B78" s="71"/>
      <c r="C78" s="71"/>
      <c r="D78" s="71"/>
      <c r="E78" s="71"/>
      <c r="F78" s="72"/>
      <c r="G78" s="71"/>
      <c r="H78" s="71"/>
      <c r="I78" s="71"/>
      <c r="J78" s="71"/>
      <c r="M78" s="66"/>
      <c r="N78"/>
    </row>
    <row r="79" spans="1:14" s="67" customFormat="1" x14ac:dyDescent="0.4">
      <c r="A79" s="65"/>
      <c r="B79" s="71"/>
      <c r="C79" s="71"/>
      <c r="D79" s="71"/>
      <c r="E79" s="71"/>
      <c r="F79" s="72"/>
      <c r="G79" s="71"/>
      <c r="H79" s="71"/>
      <c r="I79" s="71"/>
      <c r="J79" s="71"/>
      <c r="M79" s="66"/>
      <c r="N79"/>
    </row>
    <row r="80" spans="1:14" s="67" customFormat="1" x14ac:dyDescent="0.4">
      <c r="A80" s="65"/>
      <c r="B80" s="71"/>
      <c r="C80" s="71"/>
      <c r="D80" s="71"/>
      <c r="E80" s="71"/>
      <c r="F80" s="72"/>
      <c r="G80" s="71"/>
      <c r="H80" s="71"/>
      <c r="I80" s="71"/>
      <c r="J80" s="71"/>
      <c r="M80" s="66"/>
      <c r="N80"/>
    </row>
    <row r="690" ht="31.5" customHeight="1" x14ac:dyDescent="0.4"/>
  </sheetData>
  <mergeCells count="9">
    <mergeCell ref="B12:F12"/>
    <mergeCell ref="B52:F52"/>
    <mergeCell ref="A16:J16"/>
    <mergeCell ref="A17:J17"/>
    <mergeCell ref="A18:F18"/>
    <mergeCell ref="B48:F48"/>
    <mergeCell ref="B51:F51"/>
    <mergeCell ref="B13:I13"/>
    <mergeCell ref="B14:F14"/>
  </mergeCells>
  <phoneticPr fontId="20" type="noConversion"/>
  <printOptions horizontalCentered="1" verticalCentered="1"/>
  <pageMargins left="0.19685039370078741" right="0.19685039370078741" top="0.15748031496062992" bottom="0.51181102362204722" header="0.15748031496062992" footer="0.31496062992125984"/>
  <pageSetup paperSize="9" scale="3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DISPONIBILIDAD EN CUENTA</vt:lpstr>
      <vt:lpstr>INGRESO SEPTIEMBRE 2024 </vt:lpstr>
      <vt:lpstr>'DISPONIBILIDAD EN CUENTA'!Área_de_impresión</vt:lpstr>
      <vt:lpstr>'INGRESO SEPTIEMBRE 2024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DIVISION DE CONTABILIDAD</dc:creator>
  <cp:lastModifiedBy>DIVISION DE CONTABILIDAD</cp:lastModifiedBy>
  <cp:lastPrinted>2024-10-02T15:57:56Z</cp:lastPrinted>
  <dcterms:created xsi:type="dcterms:W3CDTF">2018-01-12T14:03:03Z</dcterms:created>
  <dcterms:modified xsi:type="dcterms:W3CDTF">2024-10-02T16:13:11Z</dcterms:modified>
</cp:coreProperties>
</file>